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ocuments\A ROK 2025\INVESTICE A VELKÉ OPRAVY\14 Oprava silového kabelu do DK\"/>
    </mc:Choice>
  </mc:AlternateContent>
  <xr:revisionPtr revIDLastSave="0" documentId="13_ncr:1_{8FD17666-7FB1-4B16-A6EC-B6883851A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rava NN" sheetId="17" r:id="rId1"/>
  </sheets>
  <definedNames>
    <definedName name="_xlnm.Print_Titles" localSheetId="0">'Oprava NN'!$16:$16</definedName>
    <definedName name="_xlnm.Print_Area" localSheetId="0">'Oprava NN'!$C$1:$P$35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51" i="17" l="1"/>
  <c r="M49" i="17"/>
  <c r="M48" i="17"/>
  <c r="M47" i="17"/>
  <c r="M46" i="17"/>
  <c r="M45" i="17"/>
  <c r="M44" i="17" s="1"/>
  <c r="M43" i="17" s="1"/>
  <c r="M53" i="17"/>
  <c r="M52" i="17"/>
  <c r="M50" i="17"/>
  <c r="C47" i="17"/>
  <c r="K40" i="17"/>
  <c r="M40" i="17" s="1"/>
  <c r="M38" i="17"/>
  <c r="M39" i="17"/>
  <c r="M41" i="17"/>
  <c r="M34" i="17"/>
  <c r="M37" i="17" l="1"/>
  <c r="M36" i="17" s="1"/>
  <c r="M35" i="17"/>
  <c r="M33" i="17"/>
  <c r="M32" i="17"/>
  <c r="M31" i="17"/>
  <c r="M30" i="17"/>
  <c r="M29" i="17"/>
  <c r="M28" i="17"/>
  <c r="M27" i="17"/>
  <c r="AR26" i="17"/>
  <c r="M23" i="17"/>
  <c r="M22" i="17"/>
  <c r="M19" i="17"/>
  <c r="M18" i="17" s="1"/>
  <c r="M26" i="17" l="1"/>
  <c r="M25" i="17" s="1"/>
  <c r="M21" i="17"/>
  <c r="M20" i="17" s="1"/>
  <c r="AR25" i="17"/>
  <c r="AR17" i="17" s="1"/>
  <c r="M17" i="17" l="1"/>
</calcChain>
</file>

<file path=xl/sharedStrings.xml><?xml version="1.0" encoding="utf-8"?>
<sst xmlns="http://schemas.openxmlformats.org/spreadsheetml/2006/main" count="106" uniqueCount="74">
  <si>
    <t>Stavba:</t>
  </si>
  <si>
    <t>Místo:</t>
  </si>
  <si>
    <t>Datum:</t>
  </si>
  <si>
    <t>Objednavatel:</t>
  </si>
  <si>
    <t>Zhotovitel:</t>
  </si>
  <si>
    <t>Projektant:</t>
  </si>
  <si>
    <t>Zpracovatel:</t>
  </si>
  <si>
    <t>Kód</t>
  </si>
  <si>
    <t>0</t>
  </si>
  <si>
    <t>1</t>
  </si>
  <si>
    <t>Objekt:</t>
  </si>
  <si>
    <t>Část:</t>
  </si>
  <si>
    <t>Náklady z rozpočtu</t>
  </si>
  <si>
    <t>-1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</si>
  <si>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</si>
  <si>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</si>
  <si>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</si>
  <si>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</si>
  <si>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</si>
  <si>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</si>
  <si>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</si>
  <si>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</si>
  <si>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D</t>
  </si>
  <si>
    <t>ROZPOCET</t>
  </si>
  <si>
    <t>ks</t>
  </si>
  <si>
    <t>kpl</t>
  </si>
  <si>
    <t>m</t>
  </si>
  <si>
    <t>07 - Kabely silové</t>
  </si>
  <si>
    <t>Kabel (N)HXCH FE180/E90 B2 ca s1 d0 3 x 1,5 mm2</t>
  </si>
  <si>
    <t>Ostatní materiál</t>
  </si>
  <si>
    <t>01 - Ukončení vodičů, soubory pro kabely</t>
  </si>
  <si>
    <t>Ukončení FTP 4-pár</t>
  </si>
  <si>
    <t>Ukončení vodičů do 6 mm²</t>
  </si>
  <si>
    <t>03 - Elektroinstalační trubky</t>
  </si>
  <si>
    <t>4</t>
  </si>
  <si>
    <t>Monitoring, vizualizace</t>
  </si>
  <si>
    <t>Výkopové práce</t>
  </si>
  <si>
    <t xml:space="preserve">   01 - Výkopy</t>
  </si>
  <si>
    <t>Lože kabelové, pískové, tl. 10 cm pod a nad kabel, š. do 80 cm</t>
  </si>
  <si>
    <r>
      <t>m</t>
    </r>
    <r>
      <rPr>
        <vertAlign val="superscript"/>
        <sz val="8"/>
        <rFont val="Trebuchet MS"/>
        <family val="2"/>
        <charset val="238"/>
      </rPr>
      <t>3</t>
    </r>
  </si>
  <si>
    <t>Zásyp kabelových rýh š. 80 cm, hloubka 80 cm, v hornině tř. 3, včetně zhutnění</t>
  </si>
  <si>
    <t>Vedlejší náklady</t>
  </si>
  <si>
    <t>Ostatní</t>
  </si>
  <si>
    <t xml:space="preserve">    1 - Vedlejší náklady</t>
  </si>
  <si>
    <t>Zařízení staveniště, doprava</t>
  </si>
  <si>
    <t>Zaměření stávajících podzemních sítí</t>
  </si>
  <si>
    <t>Mimostaveništní doprava</t>
  </si>
  <si>
    <t>Vybavení staveniště, zázemí stavby, stavební buňka, mobilní toaleta po celou dobu stavby</t>
  </si>
  <si>
    <t>Zabezpečení staveniště (oplocení staveniště, opatření na ochranu sousedních pozemků, osvětlení staveništé, informační tabule stavby, strážní služba, ochranné konstrukce)</t>
  </si>
  <si>
    <t xml:space="preserve"> 1 - Ostatní</t>
  </si>
  <si>
    <t>Revizní zprávy</t>
  </si>
  <si>
    <t>Hloubení kabelové rýhy š. 80 cm, hloubka 80 cm, v hornině tř. 3</t>
  </si>
  <si>
    <t>Ukončenívodičů do 240 mm2</t>
  </si>
  <si>
    <t>m3</t>
  </si>
  <si>
    <t>1-AYKY 4x240 uložené v trubce v zemi</t>
  </si>
  <si>
    <t>bal</t>
  </si>
  <si>
    <t>Jámy na protlak (2x3x3m) (18m3)</t>
  </si>
  <si>
    <t>Kontrolní jámy ručně kopané (0,8x1x2m) (1,6m3)</t>
  </si>
  <si>
    <t>Příplatek za lepivost k hloubení rých ručně kopaných + pažení</t>
  </si>
  <si>
    <t>kabelová fólie 0,33x100m</t>
  </si>
  <si>
    <t>Trasy protlaků</t>
  </si>
  <si>
    <t>Protlaky, potrubí, práce</t>
  </si>
  <si>
    <t>kabel 1xAYKY 4x240+ chránička PE125</t>
  </si>
  <si>
    <t>svár pro DN 125mm</t>
  </si>
  <si>
    <t>protlakové práce v délce trasy  parkoviště - zámek (1a-4b)  pro DN PE 125mm</t>
  </si>
  <si>
    <t xml:space="preserve">vtažení 1xAYKY-J 4x240 </t>
  </si>
  <si>
    <t>Množství zeminy z jam na protlak. Přebytečná zemina včetně odvozu na skládku</t>
  </si>
  <si>
    <t>Oprava páteřní sítě NN</t>
  </si>
  <si>
    <t>Oprava NN v areálu ZOO</t>
  </si>
  <si>
    <t>Al lisovací kabelové oko lehčené 240x12 KU-L</t>
  </si>
  <si>
    <t>dodávka a montáž  potrubí  v délce trasy  DN PE125x7,4mm SDR 17 - chránička pro zatažení kabelu AYKY 4*240</t>
  </si>
  <si>
    <t>Řízený protlak průměr do 250 mm</t>
  </si>
  <si>
    <t>Dokumentace skutečného provedení včetně zaměření geodetem</t>
  </si>
  <si>
    <t>ZOO a zámek Zlín - Lešná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</si>
</sst>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#,##0.000;\-#,##0.000"/>
    <numFmt numFmtId="170" formatCode="#,##0_ ;\-#,##0\ "/>
  </numFmts>
  <fonts count="19" x14ac:knownFonts="1">
    <font>
      <sz val="8"/>
      <name val="Trebuchet MS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8"/>
      <name val="MS Sans Serif"/>
      <family val="2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vertAlign val="superscript"/>
      <sz val="8"/>
      <name val="Trebuchet MS"/>
      <family val="2"/>
      <charset val="238"/>
    </font>
    <font>
      <i/>
      <sz val="8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/>
      <right/>
      <top/>
      <bottom style="hair">
        <color indexed="55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">
    <xf numFmtId="0" fontId="0" fillId="0" borderId="0" applyAlignment="0">
      <alignment vertical="top" wrapText="1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6" fillId="0" borderId="0"/>
    <xf numFmtId="0" fontId="12" fillId="0" borderId="0" applyAlignment="0">
      <alignment vertical="top" wrapText="1"/>
      <protection locked="0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 applyAlignment="0">
      <alignment vertical="top" wrapText="1"/>
      <protection locked="0"/>
    </xf>
  </cellStyleXfs>
  <cellXfs count="91">
    <xf numFmtId="0" fontId="0" fillId="0" borderId="0" xfId="0" applyAlignment="1">
      <alignment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39" fontId="0" fillId="0" borderId="0" xfId="0" applyNumberFormat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39" fontId="9" fillId="0" borderId="0" xfId="0" applyNumberFormat="1" applyFont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39" fontId="8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left"/>
    </xf>
    <xf numFmtId="0" fontId="0" fillId="0" borderId="13" xfId="0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left" vertical="center" wrapText="1"/>
    </xf>
    <xf numFmtId="167" fontId="0" fillId="0" borderId="13" xfId="0" applyNumberFormat="1" applyBorder="1" applyAlignment="1" applyProtection="1">
      <alignment horizontal="right" vertical="center"/>
    </xf>
    <xf numFmtId="49" fontId="11" fillId="0" borderId="13" xfId="0" applyNumberFormat="1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3" fillId="3" borderId="11" xfId="0" applyFont="1" applyFill="1" applyBorder="1" applyAlignment="1" applyProtection="1">
      <alignment horizontal="center" vertical="center" wrapText="1"/>
    </xf>
    <xf numFmtId="0" fontId="10" fillId="0" borderId="13" xfId="5" applyFont="1" applyBorder="1" applyAlignment="1">
      <alignment horizontal="center" vertical="center"/>
    </xf>
    <xf numFmtId="0" fontId="6" fillId="4" borderId="0" xfId="0" applyFont="1" applyFill="1" applyAlignment="1" applyProtection="1">
      <alignment horizontal="left"/>
    </xf>
    <xf numFmtId="0" fontId="11" fillId="0" borderId="14" xfId="0" applyFont="1" applyBorder="1" applyAlignment="1" applyProtection="1">
      <alignment horizontal="center" vertical="center" wrapText="1"/>
    </xf>
    <xf numFmtId="167" fontId="18" fillId="0" borderId="13" xfId="0" applyNumberFormat="1" applyFont="1" applyBorder="1" applyAlignment="1" applyProtection="1">
      <alignment horizontal="right" vertical="center"/>
    </xf>
    <xf numFmtId="39" fontId="0" fillId="2" borderId="13" xfId="0" applyNumberFormat="1" applyFill="1" applyBorder="1" applyAlignment="1">
      <alignment horizontal="right" vertical="center"/>
      <protection locked="0"/>
    </xf>
    <xf numFmtId="0" fontId="0" fillId="0" borderId="14" xfId="0" applyBorder="1" applyAlignment="1" applyProtection="1">
      <alignment horizontal="center" vertical="center" wrapText="1"/>
    </xf>
    <xf numFmtId="170" fontId="0" fillId="0" borderId="13" xfId="0" applyNumberForma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39" fontId="0" fillId="0" borderId="13" xfId="0" applyNumberFormat="1" applyBorder="1" applyAlignment="1" applyProtection="1">
      <alignment horizontal="right" vertical="center"/>
    </xf>
    <xf numFmtId="0" fontId="0" fillId="0" borderId="13" xfId="0" applyBorder="1" applyAlignment="1" applyProtection="1">
      <alignment horizontal="left" vertical="center"/>
    </xf>
    <xf numFmtId="39" fontId="5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39" fontId="6" fillId="0" borderId="0" xfId="0" applyNumberFormat="1" applyFont="1" applyAlignment="1" applyProtection="1">
      <alignment horizontal="right"/>
    </xf>
    <xf numFmtId="0" fontId="0" fillId="0" borderId="13" xfId="0" applyBorder="1" applyAlignment="1" applyProtection="1">
      <alignment horizontal="left" vertical="center" wrapText="1"/>
    </xf>
    <xf numFmtId="39" fontId="0" fillId="0" borderId="10" xfId="0" applyNumberFormat="1" applyBorder="1" applyAlignment="1" applyProtection="1">
      <alignment horizontal="right" vertical="center"/>
    </xf>
    <xf numFmtId="39" fontId="0" fillId="0" borderId="11" xfId="0" applyNumberFormat="1" applyBorder="1" applyAlignment="1" applyProtection="1">
      <alignment horizontal="right" vertical="center"/>
    </xf>
    <xf numFmtId="39" fontId="0" fillId="0" borderId="12" xfId="0" applyNumberFormat="1" applyBorder="1" applyAlignment="1" applyProtection="1">
      <alignment horizontal="right" vertical="center"/>
    </xf>
    <xf numFmtId="39" fontId="6" fillId="0" borderId="7" xfId="0" applyNumberFormat="1" applyFont="1" applyBorder="1" applyAlignment="1" applyProtection="1">
      <alignment horizontal="right"/>
    </xf>
    <xf numFmtId="39" fontId="7" fillId="0" borderId="6" xfId="0" applyNumberFormat="1" applyFont="1" applyBorder="1" applyAlignment="1" applyProtection="1">
      <alignment horizontal="right"/>
    </xf>
    <xf numFmtId="0" fontId="11" fillId="0" borderId="13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justify" vertical="center" wrapText="1"/>
    </xf>
    <xf numFmtId="0" fontId="0" fillId="0" borderId="11" xfId="0" applyBorder="1" applyAlignment="1" applyProtection="1">
      <alignment horizontal="justify" vertical="center" wrapText="1"/>
    </xf>
    <xf numFmtId="0" fontId="0" fillId="0" borderId="12" xfId="0" applyBorder="1" applyAlignment="1" applyProtection="1">
      <alignment horizontal="justify" vertical="center" wrapText="1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49" fontId="0" fillId="0" borderId="15" xfId="0" applyNumberForma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justify" vertical="center" wrapText="1"/>
    </xf>
    <xf numFmtId="0" fontId="11" fillId="4" borderId="11" xfId="0" applyFont="1" applyFill="1" applyBorder="1" applyAlignment="1" applyProtection="1">
      <alignment horizontal="justify" vertical="center" wrapText="1"/>
    </xf>
    <xf numFmtId="0" fontId="11" fillId="4" borderId="12" xfId="0" applyFont="1" applyFill="1" applyBorder="1" applyAlignment="1" applyProtection="1">
      <alignment horizontal="justify" vertical="center" wrapText="1"/>
    </xf>
    <xf numFmtId="49" fontId="0" fillId="0" borderId="17" xfId="0" applyNumberForma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49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center" vertical="center" wrapText="1"/>
    </xf>
    <xf numFmtId="167" fontId="0" fillId="0" borderId="0" xfId="0" applyNumberFormat="1" applyBorder="1" applyAlignment="1" applyProtection="1">
      <alignment horizontal="right" vertical="center"/>
    </xf>
    <xf numFmtId="39" fontId="0" fillId="2" borderId="0" xfId="0" applyNumberFormat="1" applyFill="1" applyBorder="1" applyAlignment="1">
      <alignment horizontal="right" vertical="center"/>
      <protection locked="0"/>
    </xf>
    <xf numFmtId="39" fontId="0" fillId="0" borderId="0" xfId="0" applyNumberForma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top"/>
    </xf>
    <xf numFmtId="39" fontId="0" fillId="2" borderId="13" xfId="0" applyNumberFormat="1" applyFill="1" applyBorder="1" applyAlignment="1">
      <alignment vertical="center"/>
      <protection locked="0"/>
    </xf>
  </cellXfs>
  <cellStyles count="11">
    <cellStyle name="Collegamento ipertestuale 2" xfId="1" xr:uid="{00000000-0005-0000-0000-000000000000}"/>
    <cellStyle name="Hypertextový odkaz 2" xfId="2" xr:uid="{00000000-0005-0000-0000-000002000000}"/>
    <cellStyle name="Normale 2" xfId="3" xr:uid="{00000000-0005-0000-0000-000003000000}"/>
    <cellStyle name="Normální" xfId="0" builtinId="0"/>
    <cellStyle name="Normální 2" xfId="4" xr:uid="{00000000-0005-0000-0000-000005000000}"/>
    <cellStyle name="Normální 3" xfId="5" xr:uid="{00000000-0005-0000-0000-000006000000}"/>
    <cellStyle name="Normální 4" xfId="6" xr:uid="{00000000-0005-0000-0000-000007000000}"/>
    <cellStyle name="Normální 4 2" xfId="7" xr:uid="{00000000-0005-0000-0000-000008000000}"/>
    <cellStyle name="Normální 4 2 2" xfId="8" xr:uid="{00000000-0005-0000-0000-000009000000}"/>
    <cellStyle name="Normální 4 2 3" xfId="9" xr:uid="{00000000-0005-0000-0000-00000A000000}"/>
    <cellStyle name="Normální 5" xfId="10" xr:uid="{00000000-0005-0000-0000-00000B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108419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DC2FA27B-4C9A-463D-8700-C99D1BB0A4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28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3E87-3605-4803-B1F9-1E7DCF3C28B5}">
  <sheetPr>
    <pageSetUpPr fitToPage="1"/>
  </sheetPr>
  <dimension ref="B4:BC55"/>
  <sheetViews>
    <sheetView tabSelected="1" zoomScale="115" zoomScaleNormal="115" zoomScaleSheetLayoutView="100" workbookViewId="0">
      <pane ySplit="1" topLeftCell="A2" activePane="bottomLeft" state="frozenSplit"/>
      <selection activeCell="F151" sqref="F151:I151"/>
      <selection pane="bottomLeft" activeCell="F11" sqref="F11"/>
    </sheetView>
  </sheetViews>
  <sheetFormatPr defaultColWidth="10.6640625" defaultRowHeight="14.25" customHeight="1" x14ac:dyDescent="0.3"/>
  <cols>
    <col min="1" max="1" width="8.1640625" style="32" customWidth="1"/>
    <col min="2" max="2" width="1.6640625" style="32" customWidth="1"/>
    <col min="3" max="4" width="4.1640625" style="32" customWidth="1"/>
    <col min="5" max="5" width="17.1640625" style="32" customWidth="1"/>
    <col min="6" max="7" width="11.1640625" style="32" customWidth="1"/>
    <col min="8" max="8" width="12.6640625" style="32" customWidth="1"/>
    <col min="9" max="9" width="7" style="32" customWidth="1"/>
    <col min="10" max="10" width="5.1640625" style="32" customWidth="1"/>
    <col min="11" max="11" width="11.5" style="32" customWidth="1"/>
    <col min="12" max="12" width="12" style="32" customWidth="1"/>
    <col min="13" max="13" width="6.1640625" style="32" customWidth="1"/>
    <col min="14" max="14" width="2" style="32" customWidth="1"/>
    <col min="15" max="15" width="12.6640625" style="32" customWidth="1"/>
    <col min="16" max="16" width="4.1640625" style="32" customWidth="1"/>
    <col min="17" max="17" width="1.6640625" style="32" customWidth="1"/>
    <col min="18" max="18" width="8.1640625" style="32" customWidth="1"/>
    <col min="19" max="19" width="10.6640625" style="32" customWidth="1"/>
    <col min="20" max="20" width="14.1640625" style="32" bestFit="1" customWidth="1"/>
    <col min="21" max="22" width="10.6640625" style="32" customWidth="1"/>
    <col min="23" max="23" width="10.6640625" style="32" hidden="1" customWidth="1"/>
    <col min="24" max="24" width="15.6640625" style="32" hidden="1" customWidth="1"/>
    <col min="25" max="34" width="10.6640625" style="32" hidden="1" customWidth="1"/>
    <col min="35" max="35" width="6.5" style="32" hidden="1" customWidth="1"/>
    <col min="36" max="36" width="11.1640625" style="32" hidden="1" customWidth="1"/>
    <col min="37" max="37" width="5.6640625" style="32" hidden="1" customWidth="1"/>
    <col min="38" max="38" width="8" style="32" hidden="1" customWidth="1"/>
    <col min="39" max="39" width="9.1640625" style="32" hidden="1" customWidth="1"/>
    <col min="40" max="40" width="10.1640625" style="32" hidden="1" customWidth="1"/>
    <col min="41" max="41" width="10" style="32" hidden="1" customWidth="1"/>
    <col min="42" max="42" width="12.6640625" style="32" hidden="1" customWidth="1"/>
    <col min="43" max="43" width="12" style="32" hidden="1" customWidth="1"/>
    <col min="44" max="44" width="17" style="32" hidden="1" customWidth="1"/>
    <col min="45" max="45" width="7" style="32" hidden="1" customWidth="1"/>
    <col min="46" max="48" width="0" style="32" hidden="1" customWidth="1"/>
    <col min="49" max="49" width="0.1640625" style="32" customWidth="1"/>
    <col min="50" max="50" width="2.1640625" style="32" hidden="1" customWidth="1"/>
    <col min="51" max="51" width="3.1640625" style="32" hidden="1" customWidth="1"/>
    <col min="52" max="52" width="2" style="32" hidden="1" customWidth="1"/>
    <col min="53" max="53" width="2.6640625" style="32" hidden="1" customWidth="1"/>
    <col min="54" max="54" width="5.6640625" style="32" hidden="1" customWidth="1"/>
    <col min="55" max="55" width="6.1640625" style="32" hidden="1" customWidth="1"/>
    <col min="56" max="16384" width="10.6640625" style="32"/>
  </cols>
  <sheetData>
    <row r="4" spans="2:17" s="30" customFormat="1" ht="7.5" customHeight="1" x14ac:dyDescent="0.3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</row>
    <row r="5" spans="2:17" s="30" customFormat="1" ht="37.5" customHeight="1" x14ac:dyDescent="0.3">
      <c r="B5" s="4"/>
      <c r="C5" s="49" t="s">
        <v>14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5"/>
    </row>
    <row r="6" spans="2:17" s="30" customFormat="1" ht="7.5" customHeight="1" x14ac:dyDescent="0.3">
      <c r="B6" s="4"/>
      <c r="Q6" s="5"/>
    </row>
    <row r="7" spans="2:17" s="30" customFormat="1" ht="30.75" customHeight="1" x14ac:dyDescent="0.3">
      <c r="B7" s="4"/>
      <c r="C7" s="3" t="s">
        <v>0</v>
      </c>
      <c r="F7" s="50" t="s">
        <v>68</v>
      </c>
      <c r="G7" s="50"/>
      <c r="H7" s="50"/>
      <c r="I7" s="50"/>
      <c r="J7" s="50"/>
      <c r="K7" s="50"/>
      <c r="L7" s="50"/>
      <c r="M7" s="50"/>
      <c r="N7" s="50"/>
      <c r="O7" s="50"/>
      <c r="Q7" s="5"/>
    </row>
    <row r="8" spans="2:17" ht="30.75" customHeight="1" x14ac:dyDescent="0.3">
      <c r="B8" s="1"/>
      <c r="C8" s="3" t="s">
        <v>10</v>
      </c>
      <c r="F8" s="50"/>
      <c r="G8" s="48"/>
      <c r="H8" s="48"/>
      <c r="I8" s="48"/>
      <c r="J8" s="48"/>
      <c r="K8" s="48"/>
      <c r="L8" s="48"/>
      <c r="M8" s="48"/>
      <c r="N8" s="48"/>
      <c r="O8" s="48"/>
      <c r="Q8" s="2"/>
    </row>
    <row r="9" spans="2:17" s="30" customFormat="1" ht="37.5" customHeight="1" x14ac:dyDescent="0.3">
      <c r="B9" s="4"/>
      <c r="C9" s="11" t="s">
        <v>11</v>
      </c>
      <c r="F9" s="46" t="s">
        <v>67</v>
      </c>
      <c r="G9" s="47"/>
      <c r="H9" s="47"/>
      <c r="I9" s="47"/>
      <c r="J9" s="47"/>
      <c r="K9" s="47"/>
      <c r="L9" s="47"/>
      <c r="M9" s="47"/>
      <c r="N9" s="47"/>
      <c r="O9" s="47"/>
      <c r="Q9" s="5"/>
    </row>
    <row r="10" spans="2:17" s="30" customFormat="1" ht="7.5" customHeight="1" x14ac:dyDescent="0.3">
      <c r="B10" s="4"/>
      <c r="Q10" s="5"/>
    </row>
    <row r="11" spans="2:17" s="30" customFormat="1" ht="18.75" customHeight="1" x14ac:dyDescent="0.3">
      <c r="B11" s="4"/>
      <c r="C11" s="3" t="s">
        <v>1</v>
      </c>
      <c r="F11" s="31"/>
      <c r="K11" s="3" t="s">
        <v>2</v>
      </c>
      <c r="M11" s="47"/>
      <c r="N11" s="47"/>
      <c r="O11" s="47"/>
      <c r="Q11" s="5"/>
    </row>
    <row r="12" spans="2:17" s="30" customFormat="1" ht="7.5" customHeight="1" x14ac:dyDescent="0.3">
      <c r="B12" s="4"/>
      <c r="Q12" s="5"/>
    </row>
    <row r="13" spans="2:17" s="30" customFormat="1" ht="29.25" customHeight="1" x14ac:dyDescent="0.3">
      <c r="B13" s="4"/>
      <c r="C13" s="3" t="s">
        <v>3</v>
      </c>
      <c r="F13" s="51" t="s">
        <v>73</v>
      </c>
      <c r="G13" s="51"/>
      <c r="H13" s="51"/>
      <c r="I13" s="51"/>
      <c r="J13" s="51"/>
      <c r="K13" s="3" t="s">
        <v>5</v>
      </c>
      <c r="M13" s="47"/>
      <c r="N13" s="47"/>
      <c r="O13" s="47"/>
      <c r="P13" s="47"/>
      <c r="Q13" s="5"/>
    </row>
    <row r="14" spans="2:17" s="30" customFormat="1" ht="15" customHeight="1" x14ac:dyDescent="0.3">
      <c r="B14" s="4"/>
      <c r="C14" s="3" t="s">
        <v>4</v>
      </c>
      <c r="F14" s="31"/>
      <c r="K14" s="3" t="s">
        <v>6</v>
      </c>
      <c r="M14" s="47"/>
      <c r="N14" s="47"/>
      <c r="O14" s="47"/>
      <c r="P14" s="47"/>
      <c r="Q14" s="5"/>
    </row>
    <row r="15" spans="2:17" s="30" customFormat="1" ht="11.25" customHeight="1" x14ac:dyDescent="0.3">
      <c r="B15" s="4"/>
      <c r="Q15" s="5"/>
    </row>
    <row r="16" spans="2:17" s="16" customFormat="1" ht="30" customHeight="1" x14ac:dyDescent="0.3">
      <c r="B16" s="13"/>
      <c r="C16" s="14" t="s">
        <v>15</v>
      </c>
      <c r="D16" s="35" t="s">
        <v>16</v>
      </c>
      <c r="E16" s="35" t="s">
        <v>7</v>
      </c>
      <c r="F16" s="52" t="s">
        <v>17</v>
      </c>
      <c r="G16" s="53"/>
      <c r="H16" s="53"/>
      <c r="I16" s="53"/>
      <c r="J16" s="35" t="s">
        <v>18</v>
      </c>
      <c r="K16" s="35" t="s">
        <v>19</v>
      </c>
      <c r="L16" s="35" t="s">
        <v>20</v>
      </c>
      <c r="M16" s="52" t="s">
        <v>21</v>
      </c>
      <c r="N16" s="53"/>
      <c r="O16" s="53"/>
      <c r="P16" s="54"/>
      <c r="Q16" s="15"/>
    </row>
    <row r="17" spans="2:44" s="30" customFormat="1" ht="30" customHeight="1" x14ac:dyDescent="0.35">
      <c r="B17" s="4"/>
      <c r="C17" s="33" t="s">
        <v>12</v>
      </c>
      <c r="M17" s="57">
        <f>M20+M25+M18+M36+M43+M50</f>
        <v>0</v>
      </c>
      <c r="N17" s="47"/>
      <c r="O17" s="47"/>
      <c r="P17" s="47"/>
      <c r="Q17" s="5"/>
      <c r="AA17" s="30" t="s">
        <v>22</v>
      </c>
      <c r="AB17" s="30" t="s">
        <v>13</v>
      </c>
      <c r="AR17" s="17" t="e">
        <f>#REF!+$AR$25+#REF!</f>
        <v>#REF!</v>
      </c>
    </row>
    <row r="18" spans="2:44" s="30" customFormat="1" ht="25.5" customHeight="1" x14ac:dyDescent="0.3">
      <c r="B18" s="4"/>
      <c r="C18" s="19"/>
      <c r="D18" s="23" t="s">
        <v>27</v>
      </c>
      <c r="E18" s="23"/>
      <c r="F18" s="23"/>
      <c r="G18" s="23"/>
      <c r="H18" s="23"/>
      <c r="I18" s="23"/>
      <c r="J18" s="23"/>
      <c r="K18" s="23"/>
      <c r="L18" s="23"/>
      <c r="M18" s="59">
        <f>SUM(M19:P19)</f>
        <v>0</v>
      </c>
      <c r="N18" s="58"/>
      <c r="O18" s="58"/>
      <c r="P18" s="58"/>
      <c r="Q18" s="5"/>
      <c r="AL18" s="12"/>
      <c r="AM18" s="12"/>
      <c r="AN18" s="12"/>
      <c r="AO18" s="12"/>
      <c r="AP18" s="12"/>
      <c r="AR18" s="12"/>
    </row>
    <row r="19" spans="2:44" s="30" customFormat="1" ht="33" customHeight="1" x14ac:dyDescent="0.3">
      <c r="B19" s="4"/>
      <c r="C19" s="24">
        <v>1</v>
      </c>
      <c r="D19" s="36"/>
      <c r="E19" s="25"/>
      <c r="F19" s="70" t="s">
        <v>54</v>
      </c>
      <c r="G19" s="71" t="s">
        <v>28</v>
      </c>
      <c r="H19" s="71" t="s">
        <v>28</v>
      </c>
      <c r="I19" s="72" t="s">
        <v>28</v>
      </c>
      <c r="J19" s="28" t="s">
        <v>26</v>
      </c>
      <c r="K19" s="26">
        <v>660</v>
      </c>
      <c r="L19" s="40"/>
      <c r="M19" s="55">
        <f>ROUND(L19*K19,2)</f>
        <v>0</v>
      </c>
      <c r="N19" s="56"/>
      <c r="O19" s="56"/>
      <c r="P19" s="56"/>
      <c r="Q19" s="5"/>
      <c r="AL19" s="12"/>
      <c r="AM19" s="12"/>
      <c r="AN19" s="12"/>
      <c r="AO19" s="12"/>
      <c r="AP19" s="12"/>
      <c r="AR19" s="12"/>
    </row>
    <row r="20" spans="2:44" s="19" customFormat="1" ht="27.95" customHeight="1" x14ac:dyDescent="0.35">
      <c r="B20" s="18"/>
      <c r="D20" s="20" t="s">
        <v>29</v>
      </c>
      <c r="E20" s="20"/>
      <c r="F20" s="20"/>
      <c r="G20" s="20"/>
      <c r="H20" s="20"/>
      <c r="I20" s="20"/>
      <c r="J20" s="20"/>
      <c r="K20" s="20"/>
      <c r="L20" s="20"/>
      <c r="M20" s="65">
        <f>M21</f>
        <v>0</v>
      </c>
      <c r="N20" s="65"/>
      <c r="O20" s="65"/>
      <c r="P20" s="65"/>
      <c r="Q20" s="21"/>
      <c r="Y20" s="34"/>
      <c r="AA20" s="34"/>
      <c r="AB20" s="34"/>
      <c r="AF20" s="34"/>
      <c r="AR20" s="22"/>
    </row>
    <row r="21" spans="2:44" s="19" customFormat="1" ht="24.95" customHeight="1" x14ac:dyDescent="0.3">
      <c r="B21" s="18"/>
      <c r="D21" s="23" t="s">
        <v>30</v>
      </c>
      <c r="E21" s="23"/>
      <c r="F21" s="23"/>
      <c r="G21" s="23"/>
      <c r="H21" s="23"/>
      <c r="I21" s="23"/>
      <c r="J21" s="23"/>
      <c r="K21" s="23"/>
      <c r="L21" s="23"/>
      <c r="M21" s="59">
        <f>SUM(M22:P23)</f>
        <v>0</v>
      </c>
      <c r="N21" s="58"/>
      <c r="O21" s="58"/>
      <c r="P21" s="58"/>
      <c r="Q21" s="21"/>
      <c r="Y21" s="34"/>
      <c r="AA21" s="34"/>
      <c r="AB21" s="34"/>
      <c r="AF21" s="34"/>
      <c r="AR21" s="22"/>
    </row>
    <row r="22" spans="2:44" s="30" customFormat="1" ht="20.25" customHeight="1" x14ac:dyDescent="0.3">
      <c r="B22" s="4"/>
      <c r="C22" s="24">
        <v>2</v>
      </c>
      <c r="D22" s="24"/>
      <c r="E22" s="25"/>
      <c r="F22" s="66" t="s">
        <v>52</v>
      </c>
      <c r="G22" s="56" t="s">
        <v>31</v>
      </c>
      <c r="H22" s="56" t="s">
        <v>31</v>
      </c>
      <c r="I22" s="56" t="s">
        <v>31</v>
      </c>
      <c r="J22" s="28" t="s">
        <v>24</v>
      </c>
      <c r="K22" s="26">
        <v>6</v>
      </c>
      <c r="L22" s="40"/>
      <c r="M22" s="55">
        <f>ROUND(L22*K22,2)</f>
        <v>0</v>
      </c>
      <c r="N22" s="56"/>
      <c r="O22" s="56"/>
      <c r="P22" s="56"/>
      <c r="Q22" s="5"/>
      <c r="AL22" s="12"/>
      <c r="AM22" s="12"/>
      <c r="AN22" s="12"/>
      <c r="AO22" s="12"/>
      <c r="AP22" s="12"/>
      <c r="AR22" s="12"/>
    </row>
    <row r="23" spans="2:44" s="30" customFormat="1" ht="20.25" customHeight="1" x14ac:dyDescent="0.3">
      <c r="B23" s="4"/>
      <c r="C23" s="24">
        <v>3</v>
      </c>
      <c r="D23" s="24"/>
      <c r="E23" s="25"/>
      <c r="F23" s="66" t="s">
        <v>69</v>
      </c>
      <c r="G23" s="56" t="s">
        <v>32</v>
      </c>
      <c r="H23" s="56" t="s">
        <v>32</v>
      </c>
      <c r="I23" s="56" t="s">
        <v>32</v>
      </c>
      <c r="J23" s="28" t="s">
        <v>24</v>
      </c>
      <c r="K23" s="26">
        <v>24</v>
      </c>
      <c r="L23" s="40"/>
      <c r="M23" s="55">
        <f t="shared" ref="M23" si="0">ROUND(L23*K23,2)</f>
        <v>0</v>
      </c>
      <c r="N23" s="56"/>
      <c r="O23" s="56"/>
      <c r="P23" s="56"/>
      <c r="Q23" s="5"/>
      <c r="AL23" s="12"/>
      <c r="AM23" s="12"/>
      <c r="AN23" s="12"/>
      <c r="AO23" s="12"/>
      <c r="AP23" s="12"/>
      <c r="AR23" s="12"/>
    </row>
    <row r="24" spans="2:44" s="19" customFormat="1" ht="24.95" customHeight="1" x14ac:dyDescent="0.3">
      <c r="B24" s="18"/>
      <c r="D24" s="23" t="s">
        <v>33</v>
      </c>
      <c r="E24" s="23"/>
      <c r="F24" s="37"/>
      <c r="G24" s="37"/>
      <c r="H24" s="37"/>
      <c r="I24" s="37"/>
      <c r="J24" s="23"/>
      <c r="K24" s="23"/>
      <c r="L24" s="23"/>
      <c r="M24" s="59"/>
      <c r="N24" s="58"/>
      <c r="O24" s="58"/>
      <c r="P24" s="58"/>
      <c r="Q24" s="21"/>
      <c r="Y24" s="34"/>
      <c r="AA24" s="34"/>
      <c r="AB24" s="34"/>
      <c r="AF24" s="34"/>
      <c r="AR24" s="22"/>
    </row>
    <row r="25" spans="2:44" s="19" customFormat="1" ht="27.95" customHeight="1" x14ac:dyDescent="0.35">
      <c r="B25" s="18"/>
      <c r="D25" s="20" t="s">
        <v>36</v>
      </c>
      <c r="E25" s="20"/>
      <c r="F25" s="20"/>
      <c r="G25" s="20"/>
      <c r="H25" s="20"/>
      <c r="I25" s="20"/>
      <c r="J25" s="20"/>
      <c r="K25" s="20"/>
      <c r="L25" s="20"/>
      <c r="M25" s="65">
        <f>M26</f>
        <v>0</v>
      </c>
      <c r="N25" s="65"/>
      <c r="O25" s="65"/>
      <c r="P25" s="65"/>
      <c r="Q25" s="21"/>
      <c r="Y25" s="34" t="s">
        <v>34</v>
      </c>
      <c r="AA25" s="34" t="s">
        <v>22</v>
      </c>
      <c r="AB25" s="34" t="s">
        <v>8</v>
      </c>
      <c r="AF25" s="34" t="s">
        <v>23</v>
      </c>
      <c r="AR25" s="22" t="e">
        <f>$AR$26</f>
        <v>#REF!</v>
      </c>
    </row>
    <row r="26" spans="2:44" s="19" customFormat="1" ht="24.95" customHeight="1" x14ac:dyDescent="0.3">
      <c r="B26" s="18"/>
      <c r="D26" s="23" t="s">
        <v>37</v>
      </c>
      <c r="E26" s="23"/>
      <c r="F26" s="23"/>
      <c r="G26" s="23"/>
      <c r="H26" s="23"/>
      <c r="I26" s="23"/>
      <c r="J26" s="23"/>
      <c r="K26" s="23"/>
      <c r="L26" s="23"/>
      <c r="M26" s="64">
        <f>SUM(M27:P35)</f>
        <v>0</v>
      </c>
      <c r="N26" s="64"/>
      <c r="O26" s="64"/>
      <c r="P26" s="64"/>
      <c r="Q26" s="21"/>
      <c r="Y26" s="34" t="s">
        <v>34</v>
      </c>
      <c r="AA26" s="34" t="s">
        <v>22</v>
      </c>
      <c r="AB26" s="34" t="s">
        <v>9</v>
      </c>
      <c r="AF26" s="34" t="s">
        <v>23</v>
      </c>
      <c r="AR26" s="22" t="e">
        <f>SUM(#REF!)</f>
        <v>#REF!</v>
      </c>
    </row>
    <row r="27" spans="2:44" s="19" customFormat="1" ht="31.35" customHeight="1" x14ac:dyDescent="0.3">
      <c r="B27" s="18"/>
      <c r="C27" s="24">
        <v>4</v>
      </c>
      <c r="D27" s="24"/>
      <c r="E27" s="25"/>
      <c r="F27" s="66" t="s">
        <v>51</v>
      </c>
      <c r="G27" s="56" t="s">
        <v>35</v>
      </c>
      <c r="H27" s="56" t="s">
        <v>35</v>
      </c>
      <c r="I27" s="56" t="s">
        <v>35</v>
      </c>
      <c r="J27" s="28" t="s">
        <v>26</v>
      </c>
      <c r="K27" s="26">
        <v>13</v>
      </c>
      <c r="L27" s="40"/>
      <c r="M27" s="55">
        <f t="shared" ref="M27:M35" si="1">ROUND(L27*K27,2)</f>
        <v>0</v>
      </c>
      <c r="N27" s="56"/>
      <c r="O27" s="56"/>
      <c r="P27" s="56"/>
      <c r="Q27" s="21"/>
      <c r="Y27" s="34"/>
      <c r="AA27" s="34"/>
      <c r="AB27" s="34"/>
      <c r="AF27" s="34"/>
      <c r="AR27" s="22"/>
    </row>
    <row r="28" spans="2:44" s="19" customFormat="1" ht="31.35" customHeight="1" x14ac:dyDescent="0.3">
      <c r="B28" s="18"/>
      <c r="C28" s="24">
        <v>5</v>
      </c>
      <c r="D28" s="24"/>
      <c r="E28" s="25"/>
      <c r="F28" s="66" t="s">
        <v>57</v>
      </c>
      <c r="G28" s="56" t="s">
        <v>35</v>
      </c>
      <c r="H28" s="56" t="s">
        <v>35</v>
      </c>
      <c r="I28" s="56" t="s">
        <v>35</v>
      </c>
      <c r="J28" s="28" t="s">
        <v>24</v>
      </c>
      <c r="K28" s="26">
        <v>14</v>
      </c>
      <c r="L28" s="40"/>
      <c r="M28" s="55">
        <f t="shared" si="1"/>
        <v>0</v>
      </c>
      <c r="N28" s="56"/>
      <c r="O28" s="56"/>
      <c r="P28" s="56"/>
      <c r="Q28" s="21"/>
      <c r="Y28" s="34"/>
      <c r="AA28" s="34"/>
      <c r="AB28" s="34"/>
      <c r="AF28" s="34"/>
      <c r="AR28" s="22"/>
    </row>
    <row r="29" spans="2:44" s="19" customFormat="1" ht="28.5" customHeight="1" x14ac:dyDescent="0.3">
      <c r="B29" s="18"/>
      <c r="C29" s="24">
        <v>6</v>
      </c>
      <c r="D29" s="24"/>
      <c r="E29" s="25"/>
      <c r="F29" s="66" t="s">
        <v>56</v>
      </c>
      <c r="G29" s="56"/>
      <c r="H29" s="56"/>
      <c r="I29" s="56"/>
      <c r="J29" s="28" t="s">
        <v>24</v>
      </c>
      <c r="K29" s="26">
        <v>5</v>
      </c>
      <c r="L29" s="40"/>
      <c r="M29" s="55">
        <f t="shared" si="1"/>
        <v>0</v>
      </c>
      <c r="N29" s="56"/>
      <c r="O29" s="56"/>
      <c r="P29" s="56"/>
      <c r="Q29" s="21"/>
      <c r="Y29" s="34"/>
      <c r="AA29" s="34"/>
      <c r="AB29" s="34"/>
      <c r="AF29" s="34"/>
      <c r="AR29" s="22"/>
    </row>
    <row r="30" spans="2:44" s="19" customFormat="1" ht="28.5" customHeight="1" x14ac:dyDescent="0.3">
      <c r="B30" s="18"/>
      <c r="C30" s="24">
        <v>7</v>
      </c>
      <c r="D30" s="24"/>
      <c r="E30" s="25"/>
      <c r="F30" s="60" t="s">
        <v>71</v>
      </c>
      <c r="G30" s="56"/>
      <c r="H30" s="56"/>
      <c r="I30" s="56"/>
      <c r="J30" s="28" t="s">
        <v>26</v>
      </c>
      <c r="K30" s="39">
        <v>640</v>
      </c>
      <c r="L30" s="40"/>
      <c r="M30" s="55">
        <f>ROUND(L30*K30,2)</f>
        <v>0</v>
      </c>
      <c r="N30" s="56"/>
      <c r="O30" s="56"/>
      <c r="P30" s="56"/>
      <c r="Q30" s="21"/>
      <c r="Y30" s="34"/>
      <c r="AA30" s="34"/>
      <c r="AB30" s="34"/>
      <c r="AF30" s="34"/>
      <c r="AR30" s="22"/>
    </row>
    <row r="31" spans="2:44" s="19" customFormat="1" ht="28.5" customHeight="1" x14ac:dyDescent="0.3">
      <c r="B31" s="18"/>
      <c r="C31" s="24">
        <v>8</v>
      </c>
      <c r="D31" s="24"/>
      <c r="E31" s="25"/>
      <c r="F31" s="66" t="s">
        <v>66</v>
      </c>
      <c r="G31" s="56"/>
      <c r="H31" s="56"/>
      <c r="I31" s="56"/>
      <c r="J31" s="28" t="s">
        <v>53</v>
      </c>
      <c r="K31" s="26">
        <v>90</v>
      </c>
      <c r="L31" s="40"/>
      <c r="M31" s="55">
        <f t="shared" ref="M31" si="2">ROUND(L31*K31,2)</f>
        <v>0</v>
      </c>
      <c r="N31" s="56"/>
      <c r="O31" s="56"/>
      <c r="P31" s="56"/>
      <c r="Q31" s="21"/>
      <c r="Y31" s="34"/>
      <c r="AA31" s="34"/>
      <c r="AB31" s="34"/>
      <c r="AF31" s="34"/>
      <c r="AR31" s="22"/>
    </row>
    <row r="32" spans="2:44" s="19" customFormat="1" ht="28.5" customHeight="1" x14ac:dyDescent="0.3">
      <c r="B32" s="18"/>
      <c r="C32" s="24">
        <v>9</v>
      </c>
      <c r="D32" s="24"/>
      <c r="E32" s="25"/>
      <c r="F32" s="66" t="s">
        <v>38</v>
      </c>
      <c r="G32" s="56"/>
      <c r="H32" s="56"/>
      <c r="I32" s="56"/>
      <c r="J32" s="38" t="s">
        <v>39</v>
      </c>
      <c r="K32" s="26">
        <v>14</v>
      </c>
      <c r="L32" s="40"/>
      <c r="M32" s="55">
        <f t="shared" si="1"/>
        <v>0</v>
      </c>
      <c r="N32" s="56"/>
      <c r="O32" s="56"/>
      <c r="P32" s="56"/>
      <c r="Q32" s="21"/>
      <c r="Y32" s="34"/>
      <c r="AA32" s="34"/>
      <c r="AB32" s="34"/>
      <c r="AF32" s="34"/>
      <c r="AR32" s="22"/>
    </row>
    <row r="33" spans="2:44" s="19" customFormat="1" ht="28.5" customHeight="1" x14ac:dyDescent="0.3">
      <c r="B33" s="18"/>
      <c r="C33" s="24">
        <v>10</v>
      </c>
      <c r="D33" s="24"/>
      <c r="E33" s="25"/>
      <c r="F33" s="66" t="s">
        <v>40</v>
      </c>
      <c r="G33" s="56"/>
      <c r="H33" s="56"/>
      <c r="I33" s="56"/>
      <c r="J33" s="38" t="s">
        <v>39</v>
      </c>
      <c r="K33" s="26">
        <v>14</v>
      </c>
      <c r="L33" s="40"/>
      <c r="M33" s="55">
        <f t="shared" si="1"/>
        <v>0</v>
      </c>
      <c r="N33" s="56"/>
      <c r="O33" s="56"/>
      <c r="P33" s="56"/>
      <c r="Q33" s="21"/>
      <c r="Y33" s="34"/>
      <c r="AA33" s="34"/>
      <c r="AB33" s="34"/>
      <c r="AF33" s="34"/>
      <c r="AR33" s="22"/>
    </row>
    <row r="34" spans="2:44" s="19" customFormat="1" ht="28.5" customHeight="1" x14ac:dyDescent="0.3">
      <c r="B34" s="18"/>
      <c r="C34" s="24">
        <v>11</v>
      </c>
      <c r="D34" s="24"/>
      <c r="E34" s="25"/>
      <c r="F34" s="67" t="s">
        <v>58</v>
      </c>
      <c r="G34" s="68"/>
      <c r="H34" s="68"/>
      <c r="I34" s="69"/>
      <c r="J34" s="38" t="s">
        <v>53</v>
      </c>
      <c r="K34" s="26">
        <v>23</v>
      </c>
      <c r="L34" s="40"/>
      <c r="M34" s="61">
        <f>ROUND(L34*K34,2)</f>
        <v>0</v>
      </c>
      <c r="N34" s="62"/>
      <c r="O34" s="62"/>
      <c r="P34" s="63"/>
      <c r="Q34" s="21"/>
      <c r="Y34" s="34"/>
      <c r="AA34" s="34"/>
      <c r="AB34" s="34"/>
      <c r="AF34" s="34"/>
      <c r="AR34" s="22"/>
    </row>
    <row r="35" spans="2:44" s="19" customFormat="1" ht="21.95" customHeight="1" x14ac:dyDescent="0.3">
      <c r="B35" s="18"/>
      <c r="C35" s="24">
        <v>12</v>
      </c>
      <c r="D35" s="24"/>
      <c r="E35" s="25"/>
      <c r="F35" s="75" t="s">
        <v>59</v>
      </c>
      <c r="G35" s="76"/>
      <c r="H35" s="76"/>
      <c r="I35" s="77"/>
      <c r="J35" s="38" t="s">
        <v>55</v>
      </c>
      <c r="K35" s="26">
        <v>1</v>
      </c>
      <c r="L35" s="40"/>
      <c r="M35" s="55">
        <f t="shared" si="1"/>
        <v>0</v>
      </c>
      <c r="N35" s="56"/>
      <c r="O35" s="56"/>
      <c r="P35" s="56"/>
      <c r="Q35" s="21"/>
      <c r="Y35" s="34"/>
      <c r="AA35" s="34"/>
      <c r="AB35" s="34"/>
      <c r="AF35" s="34"/>
      <c r="AR35" s="22"/>
    </row>
    <row r="36" spans="2:44" s="19" customFormat="1" ht="21.95" customHeight="1" x14ac:dyDescent="0.35">
      <c r="B36" s="18"/>
      <c r="D36" s="20" t="s">
        <v>61</v>
      </c>
      <c r="E36" s="20"/>
      <c r="F36" s="20"/>
      <c r="G36" s="20"/>
      <c r="H36" s="20"/>
      <c r="I36" s="20"/>
      <c r="J36" s="20"/>
      <c r="K36" s="20"/>
      <c r="L36" s="20"/>
      <c r="M36" s="65">
        <f>M37</f>
        <v>0</v>
      </c>
      <c r="N36" s="65"/>
      <c r="O36" s="65"/>
      <c r="P36" s="65"/>
      <c r="Q36" s="21"/>
      <c r="Y36" s="34"/>
      <c r="AA36" s="34"/>
      <c r="AB36" s="34"/>
      <c r="AF36" s="34"/>
      <c r="AR36" s="22"/>
    </row>
    <row r="37" spans="2:44" s="19" customFormat="1" ht="21.95" customHeight="1" x14ac:dyDescent="0.3">
      <c r="B37" s="18"/>
      <c r="D37" s="23" t="s">
        <v>60</v>
      </c>
      <c r="E37" s="23"/>
      <c r="F37" s="23"/>
      <c r="G37" s="23"/>
      <c r="H37" s="23"/>
      <c r="I37" s="23"/>
      <c r="J37" s="23"/>
      <c r="K37" s="23"/>
      <c r="L37" s="23"/>
      <c r="M37" s="59">
        <f>SUM(M38:P41)</f>
        <v>0</v>
      </c>
      <c r="N37" s="59"/>
      <c r="O37" s="59"/>
      <c r="P37" s="59"/>
      <c r="Q37" s="21"/>
      <c r="Y37" s="34"/>
      <c r="AA37" s="34"/>
      <c r="AB37" s="34"/>
      <c r="AF37" s="34"/>
      <c r="AR37" s="22"/>
    </row>
    <row r="38" spans="2:44" s="19" customFormat="1" ht="30" customHeight="1" x14ac:dyDescent="0.3">
      <c r="B38" s="18"/>
      <c r="C38" s="24">
        <v>13</v>
      </c>
      <c r="D38" s="24"/>
      <c r="E38" s="73" t="s">
        <v>62</v>
      </c>
      <c r="F38" s="60" t="s">
        <v>64</v>
      </c>
      <c r="G38" s="60"/>
      <c r="H38" s="60"/>
      <c r="I38" s="60"/>
      <c r="J38" s="41" t="s">
        <v>26</v>
      </c>
      <c r="K38" s="26">
        <v>640</v>
      </c>
      <c r="L38" s="40"/>
      <c r="M38" s="55">
        <f>ROUND(L38*K38,2)</f>
        <v>0</v>
      </c>
      <c r="N38" s="55"/>
      <c r="O38" s="55"/>
      <c r="P38" s="55"/>
      <c r="Q38" s="21"/>
      <c r="Y38" s="34"/>
      <c r="AA38" s="34"/>
      <c r="AB38" s="34"/>
      <c r="AF38" s="34"/>
      <c r="AR38" s="22"/>
    </row>
    <row r="39" spans="2:44" s="19" customFormat="1" ht="42.75" customHeight="1" x14ac:dyDescent="0.3">
      <c r="B39" s="18"/>
      <c r="C39" s="24">
        <v>14</v>
      </c>
      <c r="D39" s="24"/>
      <c r="E39" s="74"/>
      <c r="F39" s="60" t="s">
        <v>70</v>
      </c>
      <c r="G39" s="60"/>
      <c r="H39" s="60"/>
      <c r="I39" s="60"/>
      <c r="J39" s="41" t="s">
        <v>26</v>
      </c>
      <c r="K39" s="26">
        <v>640</v>
      </c>
      <c r="L39" s="40"/>
      <c r="M39" s="55">
        <f>ROUND(L39*K39,2)</f>
        <v>0</v>
      </c>
      <c r="N39" s="55"/>
      <c r="O39" s="55"/>
      <c r="P39" s="55"/>
      <c r="Q39" s="21"/>
      <c r="Y39" s="34"/>
      <c r="AA39" s="34"/>
      <c r="AB39" s="34"/>
      <c r="AF39" s="34"/>
      <c r="AR39" s="22"/>
    </row>
    <row r="40" spans="2:44" s="19" customFormat="1" ht="31.35" customHeight="1" x14ac:dyDescent="0.3">
      <c r="B40" s="18"/>
      <c r="C40" s="24">
        <v>15</v>
      </c>
      <c r="D40" s="24"/>
      <c r="E40" s="74"/>
      <c r="F40" s="60" t="s">
        <v>63</v>
      </c>
      <c r="G40" s="60"/>
      <c r="H40" s="60"/>
      <c r="I40" s="60"/>
      <c r="J40" s="41" t="s">
        <v>24</v>
      </c>
      <c r="K40" s="42">
        <f>K39/6</f>
        <v>106.66666666666667</v>
      </c>
      <c r="L40" s="40"/>
      <c r="M40" s="55">
        <f>ROUND(K40*L40,2)</f>
        <v>0</v>
      </c>
      <c r="N40" s="55"/>
      <c r="O40" s="55"/>
      <c r="P40" s="55"/>
      <c r="Q40" s="21"/>
      <c r="Y40" s="34"/>
      <c r="AA40" s="34"/>
      <c r="AB40" s="34"/>
      <c r="AF40" s="34"/>
      <c r="AR40" s="22"/>
    </row>
    <row r="41" spans="2:44" s="19" customFormat="1" ht="30" customHeight="1" x14ac:dyDescent="0.3">
      <c r="B41" s="18"/>
      <c r="C41" s="24">
        <v>16</v>
      </c>
      <c r="D41" s="24"/>
      <c r="E41" s="78"/>
      <c r="F41" s="67" t="s">
        <v>65</v>
      </c>
      <c r="G41" s="68"/>
      <c r="H41" s="68"/>
      <c r="I41" s="69"/>
      <c r="J41" s="41" t="s">
        <v>26</v>
      </c>
      <c r="K41" s="26">
        <v>640</v>
      </c>
      <c r="L41" s="40"/>
      <c r="M41" s="55">
        <f>ROUND(K41*L41,2)</f>
        <v>0</v>
      </c>
      <c r="N41" s="56"/>
      <c r="O41" s="56"/>
      <c r="P41" s="56"/>
      <c r="Q41" s="21"/>
      <c r="Y41" s="34"/>
      <c r="AA41" s="34"/>
      <c r="AB41" s="34"/>
      <c r="AF41" s="34"/>
      <c r="AR41" s="22"/>
    </row>
    <row r="42" spans="2:44" s="19" customFormat="1" ht="30" customHeight="1" x14ac:dyDescent="0.3">
      <c r="B42" s="18"/>
      <c r="C42" s="44"/>
      <c r="D42" s="44"/>
      <c r="E42" s="82"/>
      <c r="F42" s="83"/>
      <c r="G42" s="83"/>
      <c r="H42" s="83"/>
      <c r="I42" s="83"/>
      <c r="J42" s="84"/>
      <c r="K42" s="85"/>
      <c r="L42" s="86"/>
      <c r="M42" s="87"/>
      <c r="N42" s="88"/>
      <c r="O42" s="88"/>
      <c r="P42" s="88"/>
      <c r="Q42" s="21"/>
      <c r="Y42" s="43"/>
      <c r="AA42" s="43"/>
      <c r="AB42" s="43"/>
      <c r="AF42" s="43"/>
      <c r="AR42" s="22"/>
    </row>
    <row r="43" spans="2:44" s="19" customFormat="1" ht="30" customHeight="1" x14ac:dyDescent="0.35">
      <c r="B43" s="18"/>
      <c r="D43" s="20" t="s">
        <v>41</v>
      </c>
      <c r="E43" s="20"/>
      <c r="F43" s="20"/>
      <c r="G43" s="20"/>
      <c r="H43" s="20"/>
      <c r="I43" s="20"/>
      <c r="J43" s="20"/>
      <c r="K43" s="20"/>
      <c r="L43" s="20"/>
      <c r="M43" s="65">
        <f>M44</f>
        <v>0</v>
      </c>
      <c r="N43" s="65"/>
      <c r="O43" s="65"/>
      <c r="P43" s="65"/>
      <c r="Q43" s="21"/>
      <c r="Y43" s="43"/>
      <c r="AA43" s="43"/>
      <c r="AB43" s="43"/>
      <c r="AF43" s="43"/>
      <c r="AR43" s="22"/>
    </row>
    <row r="44" spans="2:44" s="19" customFormat="1" ht="30" customHeight="1" x14ac:dyDescent="0.3">
      <c r="B44" s="18"/>
      <c r="D44" s="23" t="s">
        <v>43</v>
      </c>
      <c r="E44" s="23"/>
      <c r="F44" s="23"/>
      <c r="G44" s="23"/>
      <c r="H44" s="23"/>
      <c r="I44" s="23"/>
      <c r="J44" s="23"/>
      <c r="K44" s="23"/>
      <c r="L44" s="23"/>
      <c r="M44" s="59">
        <f>SUM(M45:P49)</f>
        <v>0</v>
      </c>
      <c r="N44" s="59"/>
      <c r="O44" s="59"/>
      <c r="P44" s="59"/>
      <c r="Q44" s="21"/>
      <c r="Y44" s="43"/>
      <c r="AA44" s="43"/>
      <c r="AB44" s="43"/>
      <c r="AF44" s="43"/>
      <c r="AR44" s="22"/>
    </row>
    <row r="45" spans="2:44" s="19" customFormat="1" ht="30" customHeight="1" x14ac:dyDescent="0.3">
      <c r="B45" s="18"/>
      <c r="C45" s="24">
        <v>17</v>
      </c>
      <c r="D45" s="24"/>
      <c r="E45" s="27"/>
      <c r="F45" s="66" t="s">
        <v>44</v>
      </c>
      <c r="G45" s="56"/>
      <c r="H45" s="56"/>
      <c r="I45" s="56"/>
      <c r="J45" s="45" t="s">
        <v>25</v>
      </c>
      <c r="K45" s="26">
        <v>1</v>
      </c>
      <c r="L45" s="90"/>
      <c r="M45" s="55">
        <f>ROUND(L45*K45,2)</f>
        <v>0</v>
      </c>
      <c r="N45" s="55"/>
      <c r="O45" s="55"/>
      <c r="P45" s="55"/>
      <c r="Q45" s="21"/>
      <c r="Y45" s="43"/>
      <c r="AA45" s="43"/>
      <c r="AB45" s="43"/>
      <c r="AF45" s="43"/>
      <c r="AR45" s="22"/>
    </row>
    <row r="46" spans="2:44" s="19" customFormat="1" ht="30" customHeight="1" x14ac:dyDescent="0.3">
      <c r="B46" s="18"/>
      <c r="C46" s="24">
        <v>18</v>
      </c>
      <c r="D46" s="24"/>
      <c r="E46" s="27"/>
      <c r="F46" s="79" t="s">
        <v>45</v>
      </c>
      <c r="G46" s="80"/>
      <c r="H46" s="80"/>
      <c r="I46" s="81"/>
      <c r="J46" s="45" t="s">
        <v>25</v>
      </c>
      <c r="K46" s="26">
        <v>1</v>
      </c>
      <c r="L46" s="90"/>
      <c r="M46" s="55">
        <f>ROUND(L46*K46,2)</f>
        <v>0</v>
      </c>
      <c r="N46" s="55"/>
      <c r="O46" s="55"/>
      <c r="P46" s="55"/>
      <c r="Q46" s="21"/>
      <c r="Y46" s="43"/>
      <c r="AA46" s="43"/>
      <c r="AB46" s="43"/>
      <c r="AF46" s="43"/>
      <c r="AR46" s="22"/>
    </row>
    <row r="47" spans="2:44" s="19" customFormat="1" ht="30" customHeight="1" x14ac:dyDescent="0.3">
      <c r="B47" s="18"/>
      <c r="C47" s="24">
        <f t="shared" ref="C47" si="3">C46+1</f>
        <v>19</v>
      </c>
      <c r="D47" s="24"/>
      <c r="E47" s="27"/>
      <c r="F47" s="60" t="s">
        <v>46</v>
      </c>
      <c r="G47" s="56"/>
      <c r="H47" s="56"/>
      <c r="I47" s="56"/>
      <c r="J47" s="45" t="s">
        <v>25</v>
      </c>
      <c r="K47" s="26">
        <v>1</v>
      </c>
      <c r="L47" s="90"/>
      <c r="M47" s="55">
        <f>ROUND(K47*L47,2)</f>
        <v>0</v>
      </c>
      <c r="N47" s="55"/>
      <c r="O47" s="55"/>
      <c r="P47" s="55"/>
      <c r="Q47" s="21"/>
      <c r="Y47" s="43"/>
      <c r="AA47" s="43"/>
      <c r="AB47" s="43"/>
      <c r="AF47" s="43"/>
      <c r="AR47" s="22"/>
    </row>
    <row r="48" spans="2:44" s="19" customFormat="1" ht="30" customHeight="1" x14ac:dyDescent="0.3">
      <c r="B48" s="18"/>
      <c r="C48" s="24">
        <v>20</v>
      </c>
      <c r="D48" s="24"/>
      <c r="E48" s="27"/>
      <c r="F48" s="66" t="s">
        <v>47</v>
      </c>
      <c r="G48" s="56"/>
      <c r="H48" s="56"/>
      <c r="I48" s="56"/>
      <c r="J48" s="45" t="s">
        <v>25</v>
      </c>
      <c r="K48" s="26">
        <v>1</v>
      </c>
      <c r="L48" s="90"/>
      <c r="M48" s="55">
        <f>ROUND(K48*L48,2)</f>
        <v>0</v>
      </c>
      <c r="N48" s="56"/>
      <c r="O48" s="56"/>
      <c r="P48" s="56"/>
      <c r="Q48" s="21"/>
      <c r="Y48" s="43"/>
      <c r="AA48" s="43"/>
      <c r="AB48" s="43"/>
      <c r="AF48" s="43"/>
      <c r="AR48" s="22"/>
    </row>
    <row r="49" spans="2:44" s="19" customFormat="1" ht="30" customHeight="1" x14ac:dyDescent="0.3">
      <c r="B49" s="18"/>
      <c r="C49" s="24">
        <v>21</v>
      </c>
      <c r="D49" s="24"/>
      <c r="E49" s="27"/>
      <c r="F49" s="66" t="s">
        <v>48</v>
      </c>
      <c r="G49" s="56"/>
      <c r="H49" s="56"/>
      <c r="I49" s="56"/>
      <c r="J49" s="45" t="s">
        <v>25</v>
      </c>
      <c r="K49" s="26">
        <v>1</v>
      </c>
      <c r="L49" s="90"/>
      <c r="M49" s="55">
        <f>ROUND(K49*L49,2)</f>
        <v>0</v>
      </c>
      <c r="N49" s="56"/>
      <c r="O49" s="56"/>
      <c r="P49" s="56"/>
      <c r="Q49" s="21"/>
      <c r="Y49" s="43"/>
      <c r="AA49" s="43"/>
      <c r="AB49" s="43"/>
      <c r="AF49" s="43"/>
      <c r="AR49" s="22"/>
    </row>
    <row r="50" spans="2:44" s="19" customFormat="1" ht="30" customHeight="1" x14ac:dyDescent="0.35">
      <c r="B50" s="18"/>
      <c r="D50" s="20" t="s">
        <v>42</v>
      </c>
      <c r="E50" s="20"/>
      <c r="F50" s="20"/>
      <c r="G50" s="20"/>
      <c r="H50" s="20"/>
      <c r="I50" s="20"/>
      <c r="J50" s="20"/>
      <c r="K50" s="20"/>
      <c r="L50" s="20"/>
      <c r="M50" s="65">
        <f>M51</f>
        <v>0</v>
      </c>
      <c r="N50" s="65"/>
      <c r="O50" s="65"/>
      <c r="P50" s="65"/>
      <c r="Q50" s="21"/>
      <c r="Y50" s="43"/>
      <c r="AA50" s="43"/>
      <c r="AB50" s="43"/>
      <c r="AF50" s="43"/>
      <c r="AR50" s="22"/>
    </row>
    <row r="51" spans="2:44" s="19" customFormat="1" ht="30" customHeight="1" x14ac:dyDescent="0.3">
      <c r="B51" s="18"/>
      <c r="D51" s="23" t="s">
        <v>49</v>
      </c>
      <c r="E51" s="23"/>
      <c r="F51" s="23"/>
      <c r="G51" s="23"/>
      <c r="H51" s="23"/>
      <c r="I51" s="23"/>
      <c r="J51" s="23"/>
      <c r="K51" s="23"/>
      <c r="L51" s="23"/>
      <c r="M51" s="59">
        <f>SUM(M52:P53)</f>
        <v>0</v>
      </c>
      <c r="N51" s="59"/>
      <c r="O51" s="59"/>
      <c r="P51" s="59"/>
      <c r="Q51" s="21"/>
      <c r="Y51" s="43"/>
      <c r="AA51" s="43"/>
      <c r="AB51" s="43"/>
      <c r="AF51" s="43"/>
      <c r="AR51" s="22"/>
    </row>
    <row r="52" spans="2:44" s="19" customFormat="1" ht="30" customHeight="1" x14ac:dyDescent="0.3">
      <c r="B52" s="18"/>
      <c r="C52" s="24">
        <v>22</v>
      </c>
      <c r="D52" s="29"/>
      <c r="E52" s="27"/>
      <c r="F52" s="66" t="s">
        <v>72</v>
      </c>
      <c r="G52" s="56"/>
      <c r="H52" s="56"/>
      <c r="I52" s="56"/>
      <c r="J52" s="28" t="s">
        <v>25</v>
      </c>
      <c r="K52" s="26">
        <v>1</v>
      </c>
      <c r="L52" s="90"/>
      <c r="M52" s="55">
        <f>ROUND(L52*K52,2)</f>
        <v>0</v>
      </c>
      <c r="N52" s="55"/>
      <c r="O52" s="55"/>
      <c r="P52" s="55"/>
      <c r="Q52" s="21"/>
      <c r="Y52" s="43"/>
      <c r="AA52" s="43"/>
      <c r="AB52" s="43"/>
      <c r="AF52" s="43"/>
      <c r="AR52" s="22"/>
    </row>
    <row r="53" spans="2:44" s="19" customFormat="1" ht="30" customHeight="1" x14ac:dyDescent="0.3">
      <c r="B53" s="18"/>
      <c r="C53" s="24">
        <v>23</v>
      </c>
      <c r="D53" s="29"/>
      <c r="E53" s="27"/>
      <c r="F53" s="66" t="s">
        <v>50</v>
      </c>
      <c r="G53" s="56"/>
      <c r="H53" s="56"/>
      <c r="I53" s="56"/>
      <c r="J53" s="28" t="s">
        <v>25</v>
      </c>
      <c r="K53" s="26">
        <v>1</v>
      </c>
      <c r="L53" s="90"/>
      <c r="M53" s="55">
        <f>ROUND(L53*K53,2)</f>
        <v>0</v>
      </c>
      <c r="N53" s="55"/>
      <c r="O53" s="55"/>
      <c r="P53" s="55"/>
      <c r="Q53" s="21"/>
      <c r="Y53" s="43"/>
      <c r="AA53" s="43"/>
      <c r="AB53" s="43"/>
      <c r="AF53" s="43"/>
      <c r="AR53" s="22"/>
    </row>
    <row r="54" spans="2:44" s="19" customFormat="1" ht="30" customHeight="1" x14ac:dyDescent="0.3">
      <c r="B54" s="18"/>
      <c r="C54" s="44"/>
      <c r="D54" s="44"/>
      <c r="E54" s="82"/>
      <c r="F54" s="83"/>
      <c r="G54" s="83"/>
      <c r="H54" s="83"/>
      <c r="I54" s="83"/>
      <c r="J54" s="84"/>
      <c r="K54" s="85"/>
      <c r="L54" s="86"/>
      <c r="M54" s="87"/>
      <c r="N54" s="88"/>
      <c r="O54" s="88"/>
      <c r="P54" s="88"/>
      <c r="Q54" s="21"/>
      <c r="Y54" s="43"/>
      <c r="AA54" s="43"/>
      <c r="AB54" s="43"/>
      <c r="AF54" s="43"/>
      <c r="AR54" s="22"/>
    </row>
    <row r="55" spans="2:44" ht="14.25" customHeight="1" x14ac:dyDescent="0.3">
      <c r="B55" s="89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7"/>
    </row>
  </sheetData>
  <mergeCells count="70">
    <mergeCell ref="M44:P44"/>
    <mergeCell ref="M45:P45"/>
    <mergeCell ref="M46:P46"/>
    <mergeCell ref="M47:P47"/>
    <mergeCell ref="M48:P48"/>
    <mergeCell ref="M49:P49"/>
    <mergeCell ref="M51:P51"/>
    <mergeCell ref="M52:P52"/>
    <mergeCell ref="M53:P53"/>
    <mergeCell ref="F53:I53"/>
    <mergeCell ref="M50:P50"/>
    <mergeCell ref="F45:I45"/>
    <mergeCell ref="F46:I46"/>
    <mergeCell ref="F47:I47"/>
    <mergeCell ref="F48:I48"/>
    <mergeCell ref="F49:I49"/>
    <mergeCell ref="F52:I52"/>
    <mergeCell ref="M43:P43"/>
    <mergeCell ref="M19:P19"/>
    <mergeCell ref="M24:P24"/>
    <mergeCell ref="M21:P21"/>
    <mergeCell ref="F22:I22"/>
    <mergeCell ref="M22:P22"/>
    <mergeCell ref="M20:P20"/>
    <mergeCell ref="C5:P5"/>
    <mergeCell ref="F7:O7"/>
    <mergeCell ref="F8:O8"/>
    <mergeCell ref="M11:O11"/>
    <mergeCell ref="F13:J13"/>
    <mergeCell ref="M13:P13"/>
    <mergeCell ref="M14:P14"/>
    <mergeCell ref="F16:I16"/>
    <mergeCell ref="M16:P16"/>
    <mergeCell ref="M18:P18"/>
    <mergeCell ref="F9:O9"/>
    <mergeCell ref="M17:P17"/>
    <mergeCell ref="F19:I19"/>
    <mergeCell ref="F30:I30"/>
    <mergeCell ref="M30:P30"/>
    <mergeCell ref="F23:I23"/>
    <mergeCell ref="M23:P23"/>
    <mergeCell ref="F29:I29"/>
    <mergeCell ref="M29:P29"/>
    <mergeCell ref="M25:P25"/>
    <mergeCell ref="M26:P26"/>
    <mergeCell ref="F27:I27"/>
    <mergeCell ref="M27:P27"/>
    <mergeCell ref="F28:I28"/>
    <mergeCell ref="M28:P28"/>
    <mergeCell ref="F34:I34"/>
    <mergeCell ref="M34:P34"/>
    <mergeCell ref="F35:I35"/>
    <mergeCell ref="M35:P35"/>
    <mergeCell ref="F31:I31"/>
    <mergeCell ref="M31:P31"/>
    <mergeCell ref="F32:I32"/>
    <mergeCell ref="M32:P32"/>
    <mergeCell ref="F33:I33"/>
    <mergeCell ref="M33:P33"/>
    <mergeCell ref="M36:P36"/>
    <mergeCell ref="M37:P37"/>
    <mergeCell ref="E38:E41"/>
    <mergeCell ref="F38:I38"/>
    <mergeCell ref="M38:P38"/>
    <mergeCell ref="F39:I39"/>
    <mergeCell ref="M39:P39"/>
    <mergeCell ref="F40:I40"/>
    <mergeCell ref="M40:P40"/>
    <mergeCell ref="F41:I41"/>
    <mergeCell ref="M41:P41"/>
  </mergeCells>
  <pageMargins left="0.59027779102325439" right="0.59027779102325439" top="0.59027779102325439" bottom="0.59027779102325439" header="0" footer="0"/>
  <pageSetup paperSize="9" fitToHeight="100" orientation="portrait" blackAndWhite="1" r:id="rId1"/>
  <headerFooter alignWithMargins="0"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c9c5b79-af15-4826-9fe6-7f4eae4e93f4">ZXQWC25FHTXT-1768230774-197414</_dlc_DocId>
    <_dlc_DocIdUrl xmlns="8c9c5b79-af15-4826-9fe6-7f4eae4e93f4">
      <Url>https://enecz.sharepoint.com/sites/DataZln/_layouts/15/DocIdRedir.aspx?ID=ZXQWC25FHTXT-1768230774-197414</Url>
      <Description>ZXQWC25FHTXT-1768230774-197414</Description>
    </_dlc_DocIdUrl>
    <TaxCatchAll xmlns="8c9c5b79-af15-4826-9fe6-7f4eae4e93f4" xsi:nil="true"/>
    <lcf76f155ced4ddcb4097134ff3c332f xmlns="36b36913-c65b-48c5-ac9d-eb3071978200">
      <Terms xmlns="http://schemas.microsoft.com/office/infopath/2007/PartnerControls"/>
    </lcf76f155ced4ddcb4097134ff3c332f>
    <SharedWithUsers xmlns="8c9c5b79-af15-4826-9fe6-7f4eae4e93f4">
      <UserInfo>
        <DisplayName>Kateřina Luňáková</DisplayName>
        <AccountId>262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C343CFAD30964CABA2DAAD84088849" ma:contentTypeVersion="15" ma:contentTypeDescription="Vytvoří nový dokument" ma:contentTypeScope="" ma:versionID="bc3296a9febd95654af8dd4a00188d3e">
  <xsd:schema xmlns:xsd="http://www.w3.org/2001/XMLSchema" xmlns:xs="http://www.w3.org/2001/XMLSchema" xmlns:p="http://schemas.microsoft.com/office/2006/metadata/properties" xmlns:ns2="8c9c5b79-af15-4826-9fe6-7f4eae4e93f4" xmlns:ns3="36b36913-c65b-48c5-ac9d-eb3071978200" targetNamespace="http://schemas.microsoft.com/office/2006/metadata/properties" ma:root="true" ma:fieldsID="517c368aff9271e19b7cb530cb640c48" ns2:_="" ns3:_="">
    <xsd:import namespace="8c9c5b79-af15-4826-9fe6-7f4eae4e93f4"/>
    <xsd:import namespace="36b36913-c65b-48c5-ac9d-eb30719782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c5b79-af15-4826-9fe6-7f4eae4e93f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a5f2f6f2-63ab-4a9d-99cf-82d52b28454a}" ma:internalName="TaxCatchAll" ma:showField="CatchAllData" ma:web="8c9c5b79-af15-4826-9fe6-7f4eae4e93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36913-c65b-48c5-ac9d-eb307197820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463439b-78b4-4165-b017-abcd2f221f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159B774-8A31-493A-A3E8-747F951A275A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8c9c5b79-af15-4826-9fe6-7f4eae4e93f4"/>
    <ds:schemaRef ds:uri="http://schemas.openxmlformats.org/package/2006/metadata/core-properties"/>
    <ds:schemaRef ds:uri="36b36913-c65b-48c5-ac9d-eb307197820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DAD724-7C77-4065-87C1-890C22884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c5b79-af15-4826-9fe6-7f4eae4e93f4"/>
    <ds:schemaRef ds:uri="36b36913-c65b-48c5-ac9d-eb3071978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150791-652D-40DF-8D4C-8916E790EA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25218B-6AB4-4271-AB38-A380253A3332}">
  <ds:schemaRefs>
    <ds:schemaRef ds:uri="http://schemas.microsoft.com/sharepoint/event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Oprava NN</vt:lpstr>
      <vt:lpstr>'Oprava NN'!Názvy_tisku</vt:lpstr>
      <vt:lpstr>'Oprava NN'!Oblast_tisku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Skřivánek</dc:creator>
  <cp:keywords/>
  <dc:description/>
  <cp:lastModifiedBy>Jakub Skřivánek</cp:lastModifiedBy>
  <cp:revision/>
  <cp:lastPrinted>2025-09-09T07:28:02Z</cp:lastPrinted>
  <dcterms:created xsi:type="dcterms:W3CDTF">2019-04-25T07:42:54Z</dcterms:created>
  <dcterms:modified xsi:type="dcterms:W3CDTF">2025-09-09T08:44:56Z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0x0101000BC343CFAD30964CABA2DAAD84088849</vt:lpwstr>
  </property>
  <property fmtid="{D5CDD505-2E9C-101B-9397-08002B2CF9AE}" pid="3" name="_dlc_DocIdItemGuid">
    <vt:lpwstr>50dc699a-b393-492b-aeaf-2cb92aa0a2cb</vt:lpwstr>
  </property>
  <property fmtid="{D5CDD505-2E9C-101B-9397-08002B2CF9AE}" pid="4" name="MediaServiceImageTags">
    <vt:lpwstr/>
  </property>
</Properties>
</file>