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95" activeTab="1"/>
  </bookViews>
  <sheets>
    <sheet name="TITULNÍ_LIST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<sst xmlns="http://schemas.openxmlformats.org/spreadsheetml/2006/main" count="536" uniqueCount="263">
  <si>
    <t>Objekt:</t>
  </si>
  <si>
    <t>PORODNICE PRO SLONY</t>
  </si>
  <si>
    <t>Projekt:</t>
  </si>
  <si>
    <t>ZZL01_S001B01</t>
  </si>
  <si>
    <t>Objdnatel:</t>
  </si>
  <si>
    <t>ZOO a zámek Zlín-Lešná, příspěvková organizace</t>
  </si>
  <si>
    <t>Datum:</t>
  </si>
  <si>
    <t>Zpracovatel:</t>
  </si>
  <si>
    <t>Ing. Jaroslav Sklenář</t>
  </si>
  <si>
    <t>Počet listů:</t>
  </si>
  <si>
    <t>REKAPITULACE</t>
  </si>
  <si>
    <t>KÓD POLOŽKY</t>
  </si>
  <si>
    <t>POPIS</t>
  </si>
  <si>
    <t>100</t>
  </si>
  <si>
    <t>STAVEBNÍ PRÁCE</t>
  </si>
  <si>
    <t>200</t>
  </si>
  <si>
    <t>ZÁMEČNICKÉ VÝROBKY VČETNĚ JEJICH MONTÁŽE</t>
  </si>
  <si>
    <t xml:space="preserve">  </t>
  </si>
  <si>
    <t>300</t>
  </si>
  <si>
    <t>NAKUPOVANÉ POLOŽKY K ZÁMEČNICKÝM VÝROBKŮM</t>
  </si>
  <si>
    <t>400</t>
  </si>
  <si>
    <t>HYDRAULICKÁ ZAŘÍZENÍ</t>
  </si>
  <si>
    <t>500</t>
  </si>
  <si>
    <t>ELEKTRICKÁ ZAŘÍZENÍ</t>
  </si>
  <si>
    <t>600</t>
  </si>
  <si>
    <t>OSTATNÍ</t>
  </si>
  <si>
    <t>CELKOVÁ CENA PROJEKTU REALIZACE PORODNICE PRO SLONY</t>
  </si>
  <si>
    <t>POZNÁMKA</t>
  </si>
  <si>
    <t>Zhotovitel prohlašuje, že podmínky a rozsah poptávky (výkresové a textové části a soupis výkonů) podrobně prostudoval, že jsou mu zcela jasné a jednoznačné a tím bere</t>
  </si>
  <si>
    <t>na vědomí, že na veškeré nároky, které vyplynou dodatečně, z důvodu nepochopení či nerespektování těchto podmínek, nebude brán zřetel.</t>
  </si>
  <si>
    <t>Zpracovatel nabídky prověřil specifikace a výměry uvedené v soupisu výkonů s vlastní poptávkou. V případě zjištěných rozdílů na tyto písemně upozornil v nabídce.</t>
  </si>
  <si>
    <t>Následné změny výměr v průběhu realizace a změna charakteru a designu zámečnických výrobků nebudou akceptovány.</t>
  </si>
  <si>
    <t>akceptovány</t>
  </si>
  <si>
    <t>Kalkulaci zámečnických výrobků provádět dle doručené výkresové dokumentace, v počtu kusů dle konstrukční rozpisky.</t>
  </si>
  <si>
    <t>a) veškeré položky na přípomoce atd, jsou zahrnuty v jednotlivých cenách</t>
  </si>
  <si>
    <t>b) součásti realizace jsou veškeré zkoušky zařízení, potřebná měření, inspekce, uvedení všech zařízení do provozu, zaškolení obsluhy</t>
  </si>
  <si>
    <t xml:space="preserve">c) v rozsahu prací zhotovitele jsou rovněž jakékoliv prvky, zařízení, práce a pomocné materiály, neuvedené v tomto soupisu výkonů, </t>
  </si>
  <si>
    <t>které jsou ale nezbytně nutné k dodání, instalaci, dokončení a provozování díla v souladu se zákony a předpisy platnými v ČR</t>
  </si>
  <si>
    <t>d) dodavatel při montáži musí respektovat provoz Zoo Lešná</t>
  </si>
  <si>
    <t>e) veškeré odchylky a případné chyby zjištěné při výrobě zámečnických výrobů, musí být konzultovány s dodavatelem výrobní výkresové dokumentace</t>
  </si>
  <si>
    <t>Část:</t>
  </si>
  <si>
    <t>SOUPIS PRACÍ A DODÁVEK</t>
  </si>
  <si>
    <t>P.Č.</t>
  </si>
  <si>
    <t>ČÍSLO VÝKRESU</t>
  </si>
  <si>
    <t>MJ</t>
  </si>
  <si>
    <t>MNOŽSTVÍ CELKEM</t>
  </si>
  <si>
    <t>POČET KS</t>
  </si>
  <si>
    <t>CENA JEDNOTKOVÁ</t>
  </si>
  <si>
    <t>CENA CELKEM</t>
  </si>
  <si>
    <t>101</t>
  </si>
  <si>
    <t xml:space="preserve">Bourání průvlaku (300x300mm) skrz železobetnovou zeď tl. 250mm </t>
  </si>
  <si>
    <t>m3</t>
  </si>
  <si>
    <t>102</t>
  </si>
  <si>
    <t>Přesun hmot od stavebních úprav stávajících prostor</t>
  </si>
  <si>
    <t>t</t>
  </si>
  <si>
    <t>103</t>
  </si>
  <si>
    <t xml:space="preserve">Řezání spodních částí maltových sloupků pro patky ocelových sloupků - při montáži </t>
  </si>
  <si>
    <t>ks</t>
  </si>
  <si>
    <t>104</t>
  </si>
  <si>
    <t>Vrtání otvorů do podlahy ø23 do hl. 160mm - pro patky zámečnických výrobků</t>
  </si>
  <si>
    <t>105</t>
  </si>
  <si>
    <t>Vrtání otvorů do stěny ø23 do hl. 160mm - pro boční patky zámečnických výrobků</t>
  </si>
  <si>
    <t>106</t>
  </si>
  <si>
    <t>Řezání a osekávání umělého kamene pro boční patky zámečnických výrobků. Jedná se o drobné úpravy při montáži každého sloupku</t>
  </si>
  <si>
    <t>ZÁMEČNICKÉ VÝROBKY</t>
  </si>
  <si>
    <t>201</t>
  </si>
  <si>
    <t>ZZL01_101B01</t>
  </si>
  <si>
    <t>SLOUP LEVÝ - svařenec z jeklu 120x120x8 a návarků</t>
  </si>
  <si>
    <t>kg</t>
  </si>
  <si>
    <t>202</t>
  </si>
  <si>
    <t>Žárový zinek ZZL01_101B01</t>
  </si>
  <si>
    <t>203</t>
  </si>
  <si>
    <t>ZZL01_102B01</t>
  </si>
  <si>
    <t>SLOUP PRAVÝ - svařenec z jeklu 120x120x8 a návarků</t>
  </si>
  <si>
    <t>204</t>
  </si>
  <si>
    <t>Žárový zinek ZZL01_102B01</t>
  </si>
  <si>
    <t>205</t>
  </si>
  <si>
    <t>ZZL01_103B01</t>
  </si>
  <si>
    <t>SLOUP STŘEDOVÝ - svařenec z jeklu 120x120x8 a návarků</t>
  </si>
  <si>
    <t>206</t>
  </si>
  <si>
    <t>Žárový zinek ZZL01_103B01</t>
  </si>
  <si>
    <t>207</t>
  </si>
  <si>
    <t>ZZL01_105C01</t>
  </si>
  <si>
    <t>TRÁMEC HORNÍ - svařenec z jeklu 120x120x8 a návarků</t>
  </si>
  <si>
    <t>208</t>
  </si>
  <si>
    <t>Žárový zinek ZZL01_105C01</t>
  </si>
  <si>
    <t>209</t>
  </si>
  <si>
    <t>ZZL01_106B01</t>
  </si>
  <si>
    <t>VÝPLŇ STĚNY - 1500 - svařenec z jeklů 80x80x6 a plochých tyč 80x20</t>
  </si>
  <si>
    <t>210</t>
  </si>
  <si>
    <t>Žárový zinek ZZL01_106B01</t>
  </si>
  <si>
    <t>211</t>
  </si>
  <si>
    <t>ZZL01_107B01</t>
  </si>
  <si>
    <t>VÝPLŇ STĚNY - 1290 - svařenec z jeklů 80x80x6 a plochých tyč 80x20</t>
  </si>
  <si>
    <t>212</t>
  </si>
  <si>
    <t>Žárový zinek ZZL01_107B01</t>
  </si>
  <si>
    <t>213</t>
  </si>
  <si>
    <t>ZZL01_108B01</t>
  </si>
  <si>
    <t>VRATA - svřenec z jeklů 120x120x8 a 80x80x6, včetně horních úchytů pojezdu</t>
  </si>
  <si>
    <t>214</t>
  </si>
  <si>
    <t>Žárový zinek ZZL01_108B01</t>
  </si>
  <si>
    <t>215</t>
  </si>
  <si>
    <t>ZZL01_109D01</t>
  </si>
  <si>
    <t>PŘEKLAD I 240 - profilhutní I 240-5145</t>
  </si>
  <si>
    <t>216</t>
  </si>
  <si>
    <t>Žárový zinek ZZL01_109D01</t>
  </si>
  <si>
    <t>217</t>
  </si>
  <si>
    <t>ZZL01_110E01</t>
  </si>
  <si>
    <t>SPODNÍ VEDENÍ - tyč 40x40x-1740, zhotoveny závity M20 (4x)</t>
  </si>
  <si>
    <t>218</t>
  </si>
  <si>
    <t>Žárový zinek ZZL01_110E01</t>
  </si>
  <si>
    <t>219</t>
  </si>
  <si>
    <t>ZZL01_115E01</t>
  </si>
  <si>
    <t>KLUZNÝ PLAST - materiál ZEDEX 100 (nakupovaná položka-dle CN č. 800 170284)</t>
  </si>
  <si>
    <t>220</t>
  </si>
  <si>
    <t>ZZL01_130E01</t>
  </si>
  <si>
    <t>DRŽÁK PÍSTNICE PŘEDNÍ - obrobek, tyč 60x30-262</t>
  </si>
  <si>
    <t>Galvanický zinek ZZL01_130E01</t>
  </si>
  <si>
    <t>ZZL01_131E01</t>
  </si>
  <si>
    <t>VLOŽKA - obrobek</t>
  </si>
  <si>
    <t>Žárový zinek ZZL01_131E01</t>
  </si>
  <si>
    <t>ZZL01_132E01</t>
  </si>
  <si>
    <t>DRŽÁK PÍSTNICE ZADNÍ - obrobek, tyč 60x15-260</t>
  </si>
  <si>
    <t>Galvanický zinek ZZL01_132E01</t>
  </si>
  <si>
    <t>ZZL01_133E01</t>
  </si>
  <si>
    <t>ČEP - obrobek</t>
  </si>
  <si>
    <t>Galvanický zinek ZZL01_133E01</t>
  </si>
  <si>
    <t>ZZL01_201B01</t>
  </si>
  <si>
    <t>Žárový zinek ZZL01_201B01</t>
  </si>
  <si>
    <t>ZZL01_202B01</t>
  </si>
  <si>
    <t>Žárový zinek ZZL01_202B01</t>
  </si>
  <si>
    <t>ZZL01_203B01</t>
  </si>
  <si>
    <t>Žárový zinek ZZL01_203B01</t>
  </si>
  <si>
    <t>ZZL01_205C01</t>
  </si>
  <si>
    <t>Žárový zinek ZZL01_205C01</t>
  </si>
  <si>
    <t>ZZL01_207B01</t>
  </si>
  <si>
    <t>VÝPLŇ STĚNY - 1540 - svařenec z jeklů 80x80x6 a plochých tyč 80x20</t>
  </si>
  <si>
    <t>Žárový zinek ZZL01_207B01</t>
  </si>
  <si>
    <t>ZZL01_208B01</t>
  </si>
  <si>
    <t>Žárový zinek ZZL01_208B01</t>
  </si>
  <si>
    <t>ZZL01_209D01</t>
  </si>
  <si>
    <t>NOSNÍK I 240  - I profil 240 - 6125</t>
  </si>
  <si>
    <t>Žárový zinek ZZL01_209D01</t>
  </si>
  <si>
    <t>ZZL01_250D01</t>
  </si>
  <si>
    <t>DRŽÁK - plechový výpalek P15 - 180x244</t>
  </si>
  <si>
    <t>Žárový zinek ZZL01_250D01</t>
  </si>
  <si>
    <t>ZZL01_301B01</t>
  </si>
  <si>
    <t>Žárový zinek ZZL01_301B01</t>
  </si>
  <si>
    <t>ZZL01_302B01</t>
  </si>
  <si>
    <t>Žárový zinek ZZL01_302B01</t>
  </si>
  <si>
    <t>ZZL01_303B01</t>
  </si>
  <si>
    <t>SLOUP LEVÝ KRAJNÍ - svařenec z jeklů 120x120x8 a návarků</t>
  </si>
  <si>
    <t>Žárový zinek ZZL01_303B01</t>
  </si>
  <si>
    <t>ZZL01_305C01</t>
  </si>
  <si>
    <t>Žárový zinek ZZL01_305C01</t>
  </si>
  <si>
    <t>ZZL01_309C01</t>
  </si>
  <si>
    <t>PŘEKLAD I 240 - svařenec z I profilu 240 a návarků</t>
  </si>
  <si>
    <t>Žárový zinek ZZL01_309C01</t>
  </si>
  <si>
    <t>ZZL01_350D01</t>
  </si>
  <si>
    <t>DRŽÁK - plechový výpalek P15 - 100x244</t>
  </si>
  <si>
    <t>Žárový zinek ZZL01_350D01</t>
  </si>
  <si>
    <t>ZZL01_401B01</t>
  </si>
  <si>
    <t>CENTRÁLNÍ SLOUP PŘEDNÍ - svařenec z jeklu 120x120x8 a návarků</t>
  </si>
  <si>
    <t>Žárový zinek ZZL01_401B01</t>
  </si>
  <si>
    <t>ZZL01_402B01</t>
  </si>
  <si>
    <t>ZADNÍ PODPĚRA - svařenec z jeklu 120x120x8 a návarků</t>
  </si>
  <si>
    <t>Žárový zinek ZZL01_402B01</t>
  </si>
  <si>
    <t>ZZL01_403E01</t>
  </si>
  <si>
    <t>SPODNÍ VODÍTKO - tyč 40x40-100</t>
  </si>
  <si>
    <t>Žárový zinek ZZL01_403E01</t>
  </si>
  <si>
    <t>ZZL01_404D01</t>
  </si>
  <si>
    <t>KRYT HYDRAULIKY 1 - plech P6, ohýbaný</t>
  </si>
  <si>
    <t>Žárový zinek ZZL01_404C01</t>
  </si>
  <si>
    <t>ZZL01_405d01</t>
  </si>
  <si>
    <t>KRYT HYDRAULIKY 2 - plech P6, ohýbaný</t>
  </si>
  <si>
    <t>Žárový zinek ZZL01_405C01</t>
  </si>
  <si>
    <t>ZZL01_406D01</t>
  </si>
  <si>
    <t>KRYT HYDRAULIKY 3 - plech P6, ohýbaný</t>
  </si>
  <si>
    <t>Žárový zinek ZZL01_406C01</t>
  </si>
  <si>
    <t>ZZL01_407C01</t>
  </si>
  <si>
    <t>KRYT HYDRAULIKY 4 - výkres nakreslen až při montáži, dle hydraulického vedení</t>
  </si>
  <si>
    <t>Žárový zinek ZZL01_407C01</t>
  </si>
  <si>
    <t>Montáž zámečnických prvků dle sestav níže:</t>
  </si>
  <si>
    <t>h</t>
  </si>
  <si>
    <t>ZZL01_S100B01_STĚNA S HYDRAULICKÝMI VRATY LEVÁ</t>
  </si>
  <si>
    <t>ZZL01_S200B01_STĚNA S HYDRAULICKÝMI VRATY PRAVÁ</t>
  </si>
  <si>
    <t>ZZL01_S300B01_STĚNA S HYDRAULICKÝMI VRATY STŘEDOVÁ</t>
  </si>
  <si>
    <t>ZZL01_S400C01_CENTRÁLNÍ SLOUP</t>
  </si>
  <si>
    <t>ZZL01_S001B01_CELKOVÁ SESTAVA PORODNICE</t>
  </si>
  <si>
    <t>NAB20170126</t>
  </si>
  <si>
    <t>Kladka jeřábová - REMA 1,0t bez pohonu</t>
  </si>
  <si>
    <t>N17MO0387</t>
  </si>
  <si>
    <t>Kloubové oko TSF28 - Matis  (připojení válce na pojezd vrat)</t>
  </si>
  <si>
    <t>Ocelové kotvy HILTI HST3 - M20x170   (2105863)</t>
  </si>
  <si>
    <t>ŠROUB M8x20 - ISO 4017 - 8.8. Zn</t>
  </si>
  <si>
    <t>ŠROUB M10x30 - ISO 10642 - 10.9. Zn</t>
  </si>
  <si>
    <t>ŠROUB M12x45 - ISO 4017 - 8.8. Zn</t>
  </si>
  <si>
    <t>ŠROUB M16x30 - ISO 4017 - 8.8. Zn</t>
  </si>
  <si>
    <t>ŠROUB M16x50 - ISO 4762 - 8.8. Zn</t>
  </si>
  <si>
    <t>ŠROUB M16x60 - ISO 4017 - 8.8. Zn</t>
  </si>
  <si>
    <t>ŠROUB M16x70 - ISO 4762 - 8.8. Zn</t>
  </si>
  <si>
    <t>ŠROUB M20x40 - ISO 4017 - 8.8. Zn</t>
  </si>
  <si>
    <t>ŠROUB M20x50 - ISO 4017 - 8.8. Zn</t>
  </si>
  <si>
    <t>ŠROUB M20x55 - ISO 4017 - 8.8. Zn</t>
  </si>
  <si>
    <t>PODLOŽKA A8,4 - DIN 9021 - 8 Zn</t>
  </si>
  <si>
    <t>PODLOŽKA A13 - DIN 125-1A - 8 Zn</t>
  </si>
  <si>
    <t>PODLOŽKA A16 - DIN 127 - 8 Zn</t>
  </si>
  <si>
    <t>PODLOŽKA A17 - DIN 125-1A - 8 Zn</t>
  </si>
  <si>
    <t>PODLOŽKA A21 - DIN 125-1A - 8 Zn</t>
  </si>
  <si>
    <t>PODLOŽKA A21 - DIN 7349 - 8 Zn</t>
  </si>
  <si>
    <t>PODLOŽKA A23 - DIN 125-1A - 8 Zn</t>
  </si>
  <si>
    <t>PODLOŽKA 17,5 - DIN 434 Zn</t>
  </si>
  <si>
    <t>MATICE M12 - DIN EN 24032 - 8 Zn</t>
  </si>
  <si>
    <t>MATICE M16 - DIN EN 24032 - 8 Zn</t>
  </si>
  <si>
    <t>MATICE M20 - DIN EN 24032 - 8 Zn</t>
  </si>
  <si>
    <t>MATICE M27x2 - DIN 439 - 8 Zn</t>
  </si>
  <si>
    <t>KOLÍK PRUŽNÝ 6x40 - DIN EN ISO 8752</t>
  </si>
  <si>
    <t>401</t>
  </si>
  <si>
    <t xml:space="preserve">Agregát sestává z ocelové nádrže objemu 100l s příslušenstvím.                                             Hydraulická část:                                                                                                                                        - typ čerpadla                 zubové                                                                                                              - průtok                             28 l/min                                                                                                                - max. tlak                        16 Mpa                                                                                                               - nádrž                              ocelová, 100l                                                                                                        - filtrace                            10 um                                                                                                                  - připojení                         G3/8"                                                                                                                                                                                                                        Elektrická část:                                                                                                                                         - výkon elektromotoru                   7,5 kW                                                                                                           - otáčky elektromotoru                 1455 ot/min                                                                                                 - napětí na elektromotoru            400V 50Hz                                                                                                  - ovládací napětí prvků                24V DC                                                                                              </t>
  </si>
  <si>
    <t>402</t>
  </si>
  <si>
    <t>Hydraulický válec ZH2 - 60x36-1620 mm, pozice šroubení R</t>
  </si>
  <si>
    <t>403</t>
  </si>
  <si>
    <t>Hydraulické rozvody - hadice + trubky TR15x2 od válců k agregátu, včetně šroubení   hydraulické rozvody jsou započítány včetně montáže na místě realizace. Zaškolení obsluhy na hydraulický agregát je také započten.</t>
  </si>
  <si>
    <t>Minerální olej HM 46 podle ISO 6743 (100l)</t>
  </si>
  <si>
    <t>l</t>
  </si>
  <si>
    <r>
      <rPr>
        <b/>
        <sz val="8"/>
        <color indexed="8"/>
        <rFont val="Century Gothic"/>
        <family val="2"/>
      </rPr>
      <t>Bezdrátové ovládání 3 kusů vrat</t>
    </r>
    <r>
      <rPr>
        <sz val="8"/>
        <color indexed="8"/>
        <rFont val="Century Gothic"/>
        <family val="2"/>
      </rPr>
      <t xml:space="preserve">                                                                                                           </t>
    </r>
    <r>
      <rPr>
        <sz val="7"/>
        <color indexed="8"/>
        <rFont val="Century Gothic"/>
        <family val="2"/>
      </rPr>
      <t xml:space="preserve">Vysílač FST 512 - 2 quadrix iLOG ME (2,4 GHz) </t>
    </r>
    <r>
      <rPr>
        <sz val="8"/>
        <color indexed="8"/>
        <rFont val="Century Gothic"/>
        <family val="2"/>
      </rPr>
      <t xml:space="preserve">                                                                                  </t>
    </r>
    <r>
      <rPr>
        <sz val="7"/>
        <color indexed="8"/>
        <rFont val="Century Gothic"/>
        <family val="2"/>
      </rPr>
      <t>Vysílac: quadrix iLOG (2,4 GHz)</t>
    </r>
    <r>
      <rPr>
        <sz val="7"/>
        <color indexed="8"/>
        <rFont val="Century Gothic"/>
        <family val="2"/>
      </rPr>
      <t xml:space="preserve">
- Osazení: 6x dvoustupnové tlacítko (3 pohony), 1x dvoustupnové tlacítko (START,HOUKACKA), 1x jednostupnové tlacítko.</t>
    </r>
    <r>
      <rPr>
        <sz val="7"/>
        <color indexed="8"/>
        <rFont val="Century Gothic"/>
        <family val="2"/>
      </rPr>
      <t xml:space="preserve">
- Bezpecnostní prvky: aretované tlacítko ouzové zastavení, radiomatic® iLOG pro rychlou aktivaci náhradního vysílace.</t>
    </r>
    <r>
      <rPr>
        <sz val="7"/>
        <color indexed="8"/>
        <rFont val="Century Gothic"/>
        <family val="2"/>
      </rPr>
      <t xml:space="preserve">
- Výdrž baterie: až 20 pracovní dní prí typickém využití 1- 2 hodiny denne</t>
    </r>
    <r>
      <rPr>
        <sz val="7"/>
        <color indexed="8"/>
        <rFont val="Century Gothic"/>
        <family val="2"/>
      </rPr>
      <t xml:space="preserve">
- Rozmery: 180 x 65 x 45 mm</t>
    </r>
    <r>
      <rPr>
        <sz val="7"/>
        <color indexed="8"/>
        <rFont val="Century Gothic"/>
        <family val="2"/>
      </rPr>
      <t xml:space="preserve">
- Krytí: IP65</t>
    </r>
    <r>
      <rPr>
        <sz val="7"/>
        <color indexed="8"/>
        <rFont val="Century Gothic"/>
        <family val="2"/>
      </rPr>
      <t xml:space="preserve">
- Váha: cca 0,33 kg vcetne baterie                                                                                                                                                           </t>
    </r>
    <r>
      <rPr>
        <sz val="7"/>
        <color indexed="8"/>
        <rFont val="Century Gothic"/>
        <family val="2"/>
      </rPr>
      <t xml:space="preserve">
Prijímac: FSE 512 - ME (2,4 GHz)</t>
    </r>
    <r>
      <rPr>
        <sz val="7"/>
        <color indexed="8"/>
        <rFont val="Century Gothic"/>
        <family val="2"/>
      </rPr>
      <t xml:space="preserve">
- Pripojení: 2 kabelové pruchodky M25 a M20.</t>
    </r>
    <r>
      <rPr>
        <sz val="7"/>
        <color indexed="8"/>
        <rFont val="Century Gothic"/>
        <family val="2"/>
      </rPr>
      <t xml:space="preserve">
- Anténa: interní</t>
    </r>
    <r>
      <rPr>
        <sz val="7"/>
        <color indexed="8"/>
        <rFont val="Century Gothic"/>
        <family val="2"/>
      </rPr>
      <t xml:space="preserve">
- Max. pocet povelu: 12x relé, 1x infra relé</t>
    </r>
    <r>
      <rPr>
        <sz val="7"/>
        <color indexed="8"/>
        <rFont val="Century Gothic"/>
        <family val="2"/>
      </rPr>
      <t xml:space="preserve">
- Bezpecnostní obvod: 2x relé 4A</t>
    </r>
    <r>
      <rPr>
        <sz val="7"/>
        <color indexed="8"/>
        <rFont val="Century Gothic"/>
        <family val="2"/>
      </rPr>
      <t xml:space="preserve">
- Napájení napetí: 42-240V AC</t>
    </r>
    <r>
      <rPr>
        <sz val="7"/>
        <color indexed="8"/>
        <rFont val="Century Gothic"/>
        <family val="2"/>
      </rPr>
      <t xml:space="preserve">
- Príkon: 18 W</t>
    </r>
    <r>
      <rPr>
        <sz val="7"/>
        <color indexed="8"/>
        <rFont val="Century Gothic"/>
        <family val="2"/>
      </rPr>
      <t xml:space="preserve">
- Rozmery: 165 x 165 x 70 mm</t>
    </r>
    <r>
      <rPr>
        <sz val="7"/>
        <color indexed="8"/>
        <rFont val="Century Gothic"/>
        <family val="2"/>
      </rPr>
      <t xml:space="preserve">
- Krytí: IP65</t>
    </r>
    <r>
      <rPr>
        <sz val="7"/>
        <color indexed="8"/>
        <rFont val="Century Gothic"/>
        <family val="2"/>
      </rPr>
      <t xml:space="preserve">
- Kategorie nouzového vypnutí: 3 podle EN 954-1</t>
    </r>
    <r>
      <rPr>
        <sz val="7"/>
        <color indexed="8"/>
        <rFont val="Century Gothic"/>
        <family val="2"/>
      </rPr>
      <t xml:space="preserve">
Dodávka zahrnuje: prijímac FSE 512, vysílac quadrix, 1x nabíjecku, 2x baterie, dokumentace</t>
    </r>
  </si>
  <si>
    <t>ks - kompletní balík zařízení</t>
  </si>
  <si>
    <t>502</t>
  </si>
  <si>
    <t>Dovoz SRN, balné, pojištění pro FST</t>
  </si>
  <si>
    <t>503</t>
  </si>
  <si>
    <t>Elektrorozvaděč</t>
  </si>
  <si>
    <t>504</t>
  </si>
  <si>
    <t>Zdroj 24V</t>
  </si>
  <si>
    <t>505</t>
  </si>
  <si>
    <t>Preventa - bezpečnostní modul</t>
  </si>
  <si>
    <t>506</t>
  </si>
  <si>
    <t>Časové relé</t>
  </si>
  <si>
    <t>507</t>
  </si>
  <si>
    <t>Stykač silový</t>
  </si>
  <si>
    <t>508</t>
  </si>
  <si>
    <t>Motorový spouštěč + jističe</t>
  </si>
  <si>
    <t>509</t>
  </si>
  <si>
    <t>Ovládací relé 24V</t>
  </si>
  <si>
    <t>510</t>
  </si>
  <si>
    <t>Svorkovnice</t>
  </si>
  <si>
    <t>511</t>
  </si>
  <si>
    <t>Vodiče, podružný materiál</t>
  </si>
  <si>
    <t>512</t>
  </si>
  <si>
    <t>Hlavní vypínač</t>
  </si>
  <si>
    <t>513</t>
  </si>
  <si>
    <t>Ovládací prvky (tlačítka 8x, stop 1x)</t>
  </si>
  <si>
    <t>514</t>
  </si>
  <si>
    <t>Kabeláž (přívod, zástrčka, ventily)</t>
  </si>
  <si>
    <t>515</t>
  </si>
  <si>
    <t>Práce - elektrorozvaděč - zapojení</t>
  </si>
  <si>
    <t>516</t>
  </si>
  <si>
    <t>Práce - zařízení - zapojení</t>
  </si>
  <si>
    <t>517</t>
  </si>
  <si>
    <t>Dokumentace, revize</t>
  </si>
  <si>
    <t>KONCOVÝ LIST POLOŽKOVÉHO ROZPOČTU</t>
  </si>
  <si>
    <t>CELKOVÁ CENA         (BEZ DPH)</t>
  </si>
  <si>
    <t>107</t>
  </si>
  <si>
    <t>Zednické zapravení - imitace kamene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</si>
</sst>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&quot;[$Kč-405]"/>
    <numFmt numFmtId="165" formatCode="d&quot;.&quot;m&quot;.&quot;yyyy"/>
  </numFmts>
  <fonts count="76">
    <font>
      <sz val="11"/>
      <color rgb="FF000000"/>
      <name val="Century Gothic"/>
      <family val="2"/>
    </font>
    <font>
      <sz val="11"/>
      <color indexed="8"/>
      <name val="Calibri"/>
      <family val="2"/>
    </font>
    <font>
      <sz val="7"/>
      <color indexed="8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11"/>
      <color indexed="8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entury Gothic"/>
      <family val="2"/>
    </font>
    <font>
      <b/>
      <sz val="11"/>
      <color indexed="30"/>
      <name val="Century Gothic"/>
      <family val="2"/>
    </font>
    <font>
      <sz val="11"/>
      <color indexed="56"/>
      <name val="Century Gothic"/>
      <family val="2"/>
    </font>
    <font>
      <b/>
      <i/>
      <sz val="10"/>
      <color indexed="8"/>
      <name val="Century Gothic"/>
      <family val="2"/>
    </font>
    <font>
      <sz val="10"/>
      <color indexed="8"/>
      <name val="Century Gothic"/>
      <family val="2"/>
    </font>
    <font>
      <i/>
      <sz val="7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b/>
      <i/>
      <sz val="9"/>
      <color indexed="8"/>
      <name val="Century Gothic"/>
      <family val="2"/>
    </font>
    <font>
      <b/>
      <sz val="9"/>
      <color indexed="30"/>
      <name val="Century Gothic"/>
      <family val="2"/>
    </font>
    <font>
      <sz val="9"/>
      <color indexed="56"/>
      <name val="Century Gothic"/>
      <family val="2"/>
    </font>
    <font>
      <b/>
      <sz val="12"/>
      <color indexed="30"/>
      <name val="Century Gothic"/>
      <family val="2"/>
    </font>
    <font>
      <sz val="6"/>
      <color indexed="8"/>
      <name val="Century Gothic"/>
      <family val="2"/>
    </font>
    <font>
      <sz val="48"/>
      <color indexed="30"/>
      <name val="Century Gothic"/>
      <family val="2"/>
    </font>
    <font>
      <b/>
      <sz val="20"/>
      <color indexed="62"/>
      <name val="Century Gothic"/>
      <family val="2"/>
    </font>
    <font>
      <sz val="16"/>
      <color indexed="62"/>
      <name val="Century Gothic"/>
      <family val="2"/>
    </font>
    <font>
      <sz val="36"/>
      <color indexed="30"/>
      <name val="Century Gothic"/>
      <family val="2"/>
    </font>
    <font>
      <b/>
      <sz val="12"/>
      <color indexed="62"/>
      <name val="Century Gothic"/>
      <family val="2"/>
    </font>
    <font>
      <sz val="10"/>
      <color indexed="62"/>
      <name val="Century Gothic"/>
      <family val="2"/>
    </font>
    <font>
      <sz val="12"/>
      <color indexed="62"/>
      <name val="Century Gothic"/>
      <family val="2"/>
    </font>
    <font>
      <sz val="11"/>
      <color indexed="9"/>
      <name val="Century Gothic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rgb="FF000000"/>
      <name val="Century Gothic"/>
      <family val="2"/>
    </font>
    <font>
      <b/>
      <sz val="11"/>
      <color rgb="FF0E57C5"/>
      <name val="Century Gothic"/>
      <family val="2"/>
    </font>
    <font>
      <sz val="11"/>
      <color rgb="FF072C61"/>
      <name val="Century Gothic"/>
      <family val="2"/>
    </font>
    <font>
      <b/>
      <i/>
      <sz val="10"/>
      <color rgb="FF000000"/>
      <name val="Century Gothic"/>
      <family val="2"/>
    </font>
    <font>
      <sz val="10"/>
      <color rgb="FF000000"/>
      <name val="Century Gothic"/>
      <family val="2"/>
    </font>
    <font>
      <i/>
      <sz val="7"/>
      <color rgb="FF000000"/>
      <name val="Century Gothic"/>
      <family val="2"/>
    </font>
    <font>
      <sz val="7"/>
      <color rgb="FF000000"/>
      <name val="Century Gothic"/>
      <family val="2"/>
    </font>
    <font>
      <b/>
      <sz val="10"/>
      <color rgb="FF000000"/>
      <name val="Century Gothic"/>
      <family val="2"/>
    </font>
    <font>
      <sz val="9"/>
      <color rgb="FF000000"/>
      <name val="Century Gothic"/>
      <family val="2"/>
    </font>
    <font>
      <sz val="8"/>
      <color rgb="FF000000"/>
      <name val="Century Gothic"/>
      <family val="2"/>
    </font>
    <font>
      <b/>
      <sz val="8"/>
      <color rgb="FF000000"/>
      <name val="Century Gothic"/>
      <family val="2"/>
    </font>
    <font>
      <b/>
      <i/>
      <sz val="9"/>
      <color rgb="FF000000"/>
      <name val="Century Gothic"/>
      <family val="2"/>
    </font>
    <font>
      <b/>
      <sz val="9"/>
      <color rgb="FF0E57C5"/>
      <name val="Century Gothic"/>
      <family val="2"/>
    </font>
    <font>
      <sz val="9"/>
      <color rgb="FF072C61"/>
      <name val="Century Gothic"/>
      <family val="2"/>
    </font>
    <font>
      <sz val="6"/>
      <color rgb="FF000000"/>
      <name val="Century Gothic"/>
      <family val="2"/>
    </font>
    <font>
      <b/>
      <sz val="12"/>
      <color rgb="FF0E57C5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theme="5" tint="-0.24997000396251678"/>
      </left>
      <right/>
      <top style="medium">
        <color theme="5" tint="-0.24997000396251678"/>
      </top>
      <bottom style="thin">
        <color rgb="FF2F75B5"/>
      </bottom>
    </border>
    <border>
      <left/>
      <right style="medium">
        <color theme="5" tint="-0.24997000396251678"/>
      </right>
      <top style="medium">
        <color theme="5" tint="-0.24997000396251678"/>
      </top>
      <bottom style="thin">
        <color rgb="FF2F75B5"/>
      </bottom>
    </border>
    <border>
      <left style="medium">
        <color theme="5" tint="-0.24997000396251678"/>
      </left>
      <right/>
      <top/>
      <bottom style="thin">
        <color rgb="FF2F75B5"/>
      </bottom>
    </border>
    <border>
      <left/>
      <right style="medium">
        <color theme="5" tint="-0.24997000396251678"/>
      </right>
      <top/>
      <bottom style="thin">
        <color rgb="FF2F75B5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/>
      <top style="thin">
        <color rgb="FF2F75B5"/>
      </top>
      <bottom style="thin">
        <color rgb="FF2F75B5"/>
      </bottom>
    </border>
    <border>
      <left/>
      <right style="medium">
        <color theme="5" tint="-0.24997000396251678"/>
      </right>
      <top style="thin">
        <color rgb="FF2F75B5"/>
      </top>
      <bottom style="thin">
        <color rgb="FF2F75B5"/>
      </bottom>
    </border>
    <border>
      <left style="medium">
        <color theme="5" tint="-0.24997000396251678"/>
      </left>
      <right/>
      <top/>
      <bottom style="medium">
        <color theme="5" tint="-0.24997000396251678"/>
      </bottom>
    </border>
    <border>
      <left/>
      <right style="medium">
        <color theme="5" tint="-0.24997000396251678"/>
      </right>
      <top/>
      <bottom style="medium">
        <color theme="5" tint="-0.24997000396251678"/>
      </bottom>
    </border>
    <border>
      <left/>
      <right/>
      <top/>
      <bottom style="thin">
        <color rgb="FF2F75B5"/>
      </bottom>
    </border>
    <border>
      <left style="thin">
        <color rgb="FF297FD5"/>
      </left>
      <right style="thin">
        <color rgb="FF297FD5"/>
      </right>
      <top style="thin">
        <color rgb="FF297FD5"/>
      </top>
      <bottom style="thin">
        <color rgb="FF297FD5"/>
      </bottom>
    </border>
    <border>
      <left/>
      <right/>
      <top/>
      <bottom style="double">
        <color rgb="FF2F75B5"/>
      </bottom>
    </border>
    <border>
      <left style="thin">
        <color rgb="FF2F75B5"/>
      </left>
      <right/>
      <top style="thin">
        <color rgb="FF2F75B5"/>
      </top>
      <bottom style="thin">
        <color rgb="FF2F75B5"/>
      </bottom>
    </border>
    <border>
      <left/>
      <right/>
      <top style="thin">
        <color rgb="FF2F75B5"/>
      </top>
      <bottom style="thin">
        <color rgb="FF2F75B5"/>
      </bottom>
    </border>
    <border>
      <left style="thin">
        <color rgb="FF297FD5"/>
      </left>
      <right style="thin">
        <color rgb="FF297FD5"/>
      </right>
      <top style="thin">
        <color rgb="FF297FD5"/>
      </top>
      <bottom>
        <color indexed="63"/>
      </bottom>
    </border>
    <border>
      <left/>
      <right/>
      <top style="thin">
        <color rgb="FF2F75B5"/>
      </top>
      <bottom/>
    </border>
    <border>
      <left style="thin">
        <color rgb="FF2F75B5"/>
      </left>
      <right style="thin">
        <color rgb="FF2F75B5"/>
      </right>
      <top style="thin">
        <color rgb="FF2F75B5"/>
      </top>
      <bottom style="thin">
        <color rgb="FF2F75B5"/>
      </bottom>
    </border>
    <border>
      <left style="thin">
        <color rgb="FF2F75B5"/>
      </left>
      <right style="thin">
        <color rgb="FF2F75B5"/>
      </right>
      <top>
        <color indexed="63"/>
      </top>
      <bottom style="thin">
        <color rgb="FF2F75B5"/>
      </bottom>
    </border>
    <border>
      <left style="medium">
        <color theme="5" tint="-0.24997000396251678"/>
      </left>
      <right style="thin">
        <color rgb="FF2F75B5"/>
      </right>
      <top style="thin">
        <color rgb="FF2F75B5"/>
      </top>
      <bottom style="medium">
        <color theme="5" tint="-0.24997000396251678"/>
      </bottom>
    </border>
    <border>
      <left style="thin">
        <color rgb="FF2F75B5"/>
      </left>
      <right style="medium">
        <color theme="5" tint="-0.24997000396251678"/>
      </right>
      <top style="thin">
        <color rgb="FF2F75B5"/>
      </top>
      <bottom style="medium">
        <color theme="5" tint="-0.24997000396251678"/>
      </bottom>
    </border>
    <border>
      <left style="medium">
        <color theme="5" tint="-0.24997000396251678"/>
      </left>
      <right/>
      <top style="medium">
        <color theme="5" tint="-0.24997000396251678"/>
      </top>
      <bottom/>
    </border>
    <border>
      <left/>
      <right style="medium">
        <color theme="5" tint="-0.24997000396251678"/>
      </right>
      <top style="medium">
        <color theme="5" tint="-0.24997000396251678"/>
      </top>
      <bottom/>
    </border>
  </borders>
  <cellStyleXfs count="61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5" fillId="20" borderId="2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43" fillId="22" borderId="6" applyNumberFormat="0" applyFont="0" applyAlignment="0" applyProtection="0"/>
    <xf numFmtId="9" fontId="43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33" borderId="0" xfId="0" applyFill="1" applyAlignment="1">
      <alignment/>
    </xf>
    <xf numFmtId="0" fontId="60" fillId="0" borderId="0" xfId="0" applyFont="1" applyAlignment="1">
      <alignment horizontal="center" vertical="center"/>
    </xf>
    <xf numFmtId="0" fontId="61" fillId="33" borderId="0" xfId="0" applyFont="1" applyFill="1" applyAlignment="1">
      <alignment horizontal="left"/>
    </xf>
    <xf numFmtId="0" fontId="61" fillId="0" borderId="0" xfId="0" applyFont="1" applyAlignment="1">
      <alignment horizontal="left"/>
    </xf>
    <xf numFmtId="0" fontId="62" fillId="33" borderId="0" xfId="0" applyFont="1" applyFill="1" applyAlignment="1">
      <alignment horizontal="left"/>
    </xf>
    <xf numFmtId="0" fontId="62" fillId="0" borderId="0" xfId="0" applyFont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63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64" fillId="0" borderId="0" xfId="0" applyFont="1" applyAlignment="1">
      <alignment/>
    </xf>
    <xf numFmtId="49" fontId="65" fillId="33" borderId="0" xfId="0" applyNumberFormat="1" applyFont="1" applyFill="1" applyAlignment="1">
      <alignment horizontal="center" vertical="center" wrapText="1"/>
    </xf>
    <xf numFmtId="49" fontId="66" fillId="0" borderId="0" xfId="0" applyNumberFormat="1" applyFont="1" applyAlignment="1">
      <alignment horizontal="center" vertical="center" wrapText="1"/>
    </xf>
    <xf numFmtId="0" fontId="66" fillId="0" borderId="0" xfId="0" applyFont="1" applyAlignment="1">
      <alignment/>
    </xf>
    <xf numFmtId="49" fontId="67" fillId="33" borderId="0" xfId="0" applyNumberFormat="1" applyFont="1" applyFill="1" applyAlignment="1">
      <alignment horizontal="center"/>
    </xf>
    <xf numFmtId="0" fontId="67" fillId="33" borderId="0" xfId="0" applyFont="1" applyFill="1" applyAlignment="1">
      <alignment/>
    </xf>
    <xf numFmtId="0" fontId="64" fillId="33" borderId="0" xfId="0" applyFont="1" applyFill="1" applyAlignment="1">
      <alignment horizontal="center" vertical="center"/>
    </xf>
    <xf numFmtId="0" fontId="64" fillId="0" borderId="0" xfId="0" applyFont="1" applyAlignment="1">
      <alignment horizontal="center" vertical="center"/>
    </xf>
    <xf numFmtId="49" fontId="64" fillId="33" borderId="0" xfId="0" applyNumberFormat="1" applyFont="1" applyFill="1" applyAlignment="1">
      <alignment horizontal="center"/>
    </xf>
    <xf numFmtId="0" fontId="64" fillId="33" borderId="0" xfId="0" applyFont="1" applyFill="1" applyAlignment="1">
      <alignment horizontal="center"/>
    </xf>
    <xf numFmtId="0" fontId="67" fillId="33" borderId="0" xfId="0" applyFont="1" applyFill="1" applyAlignment="1">
      <alignment horizontal="center"/>
    </xf>
    <xf numFmtId="0" fontId="64" fillId="33" borderId="0" xfId="0" applyFont="1" applyFill="1" applyAlignment="1">
      <alignment horizontal="left"/>
    </xf>
    <xf numFmtId="0" fontId="64" fillId="33" borderId="0" xfId="0" applyFont="1" applyFill="1" applyAlignment="1">
      <alignment horizontal="left" vertical="top"/>
    </xf>
    <xf numFmtId="0" fontId="64" fillId="33" borderId="0" xfId="0" applyFont="1" applyFill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49" fontId="64" fillId="0" borderId="0" xfId="0" applyNumberFormat="1" applyFont="1" applyAlignment="1">
      <alignment horizontal="center"/>
    </xf>
    <xf numFmtId="49" fontId="64" fillId="0" borderId="0" xfId="0" applyNumberFormat="1" applyFont="1" applyAlignment="1">
      <alignment horizontal="left"/>
    </xf>
    <xf numFmtId="49" fontId="67" fillId="0" borderId="0" xfId="0" applyNumberFormat="1" applyFont="1" applyAlignment="1">
      <alignment horizontal="center"/>
    </xf>
    <xf numFmtId="0" fontId="67" fillId="0" borderId="0" xfId="0" applyFont="1" applyAlignment="1">
      <alignment/>
    </xf>
    <xf numFmtId="0" fontId="64" fillId="0" borderId="0" xfId="0" applyFont="1" applyAlignment="1">
      <alignment horizontal="center" vertical="top"/>
    </xf>
    <xf numFmtId="49" fontId="64" fillId="0" borderId="0" xfId="0" applyNumberFormat="1" applyFont="1" applyAlignment="1">
      <alignment horizontal="center" vertical="top"/>
    </xf>
    <xf numFmtId="49" fontId="64" fillId="0" borderId="0" xfId="0" applyNumberFormat="1" applyFont="1" applyAlignment="1">
      <alignment vertical="top" wrapText="1"/>
    </xf>
    <xf numFmtId="49" fontId="0" fillId="0" borderId="0" xfId="0" applyNumberFormat="1" applyAlignment="1">
      <alignment horizont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9" fillId="34" borderId="10" xfId="0" applyFont="1" applyFill="1" applyBorder="1" applyAlignment="1">
      <alignment horizontal="center" vertical="center"/>
    </xf>
    <xf numFmtId="164" fontId="70" fillId="34" borderId="11" xfId="0" applyNumberFormat="1" applyFont="1" applyFill="1" applyBorder="1" applyAlignment="1">
      <alignment horizontal="center" vertical="center"/>
    </xf>
    <xf numFmtId="164" fontId="69" fillId="34" borderId="12" xfId="0" applyNumberFormat="1" applyFont="1" applyFill="1" applyBorder="1" applyAlignment="1">
      <alignment horizontal="center" vertical="center"/>
    </xf>
    <xf numFmtId="164" fontId="69" fillId="34" borderId="13" xfId="0" applyNumberFormat="1" applyFont="1" applyFill="1" applyBorder="1" applyAlignment="1">
      <alignment horizontal="center" vertical="center"/>
    </xf>
    <xf numFmtId="164" fontId="69" fillId="34" borderId="14" xfId="0" applyNumberFormat="1" applyFont="1" applyFill="1" applyBorder="1" applyAlignment="1">
      <alignment horizontal="center" vertical="center"/>
    </xf>
    <xf numFmtId="164" fontId="69" fillId="34" borderId="15" xfId="0" applyNumberFormat="1" applyFont="1" applyFill="1" applyBorder="1" applyAlignment="1">
      <alignment horizontal="center" vertical="center"/>
    </xf>
    <xf numFmtId="164" fontId="69" fillId="34" borderId="16" xfId="0" applyNumberFormat="1" applyFont="1" applyFill="1" applyBorder="1" applyAlignment="1">
      <alignment horizontal="center" vertical="center"/>
    </xf>
    <xf numFmtId="164" fontId="70" fillId="34" borderId="17" xfId="0" applyNumberFormat="1" applyFont="1" applyFill="1" applyBorder="1" applyAlignment="1">
      <alignment horizontal="center" vertical="center"/>
    </xf>
    <xf numFmtId="164" fontId="69" fillId="34" borderId="12" xfId="0" applyNumberFormat="1" applyFont="1" applyFill="1" applyBorder="1" applyAlignment="1">
      <alignment horizontal="center"/>
    </xf>
    <xf numFmtId="164" fontId="69" fillId="34" borderId="13" xfId="0" applyNumberFormat="1" applyFont="1" applyFill="1" applyBorder="1" applyAlignment="1">
      <alignment horizontal="center"/>
    </xf>
    <xf numFmtId="164" fontId="69" fillId="34" borderId="18" xfId="0" applyNumberFormat="1" applyFont="1" applyFill="1" applyBorder="1" applyAlignment="1">
      <alignment horizontal="center"/>
    </xf>
    <xf numFmtId="164" fontId="69" fillId="34" borderId="19" xfId="0" applyNumberFormat="1" applyFont="1" applyFill="1" applyBorder="1" applyAlignment="1">
      <alignment horizontal="center"/>
    </xf>
    <xf numFmtId="164" fontId="69" fillId="34" borderId="10" xfId="0" applyNumberFormat="1" applyFont="1" applyFill="1" applyBorder="1" applyAlignment="1">
      <alignment horizontal="center"/>
    </xf>
    <xf numFmtId="164" fontId="69" fillId="34" borderId="11" xfId="0" applyNumberFormat="1" applyFont="1" applyFill="1" applyBorder="1" applyAlignment="1">
      <alignment horizontal="center"/>
    </xf>
    <xf numFmtId="164" fontId="69" fillId="34" borderId="16" xfId="0" applyNumberFormat="1" applyFont="1" applyFill="1" applyBorder="1" applyAlignment="1">
      <alignment horizontal="center"/>
    </xf>
    <xf numFmtId="164" fontId="69" fillId="34" borderId="17" xfId="0" applyNumberFormat="1" applyFont="1" applyFill="1" applyBorder="1" applyAlignment="1">
      <alignment horizontal="center"/>
    </xf>
    <xf numFmtId="164" fontId="69" fillId="34" borderId="18" xfId="0" applyNumberFormat="1" applyFont="1" applyFill="1" applyBorder="1" applyAlignment="1">
      <alignment horizontal="center" vertical="center"/>
    </xf>
    <xf numFmtId="164" fontId="69" fillId="34" borderId="19" xfId="0" applyNumberFormat="1" applyFont="1" applyFill="1" applyBorder="1" applyAlignment="1">
      <alignment horizontal="center" vertical="center"/>
    </xf>
    <xf numFmtId="164" fontId="69" fillId="34" borderId="17" xfId="0" applyNumberFormat="1" applyFont="1" applyFill="1" applyBorder="1" applyAlignment="1">
      <alignment horizontal="center" vertical="center"/>
    </xf>
    <xf numFmtId="0" fontId="64" fillId="34" borderId="15" xfId="0" applyFont="1" applyFill="1" applyBorder="1" applyAlignment="1">
      <alignment/>
    </xf>
    <xf numFmtId="0" fontId="69" fillId="34" borderId="19" xfId="0" applyFont="1" applyFill="1" applyBorder="1" applyAlignment="1">
      <alignment/>
    </xf>
    <xf numFmtId="164" fontId="69" fillId="34" borderId="10" xfId="0" applyNumberFormat="1" applyFont="1" applyFill="1" applyBorder="1" applyAlignment="1">
      <alignment horizontal="center" vertical="center"/>
    </xf>
    <xf numFmtId="0" fontId="64" fillId="34" borderId="14" xfId="0" applyFont="1" applyFill="1" applyBorder="1" applyAlignment="1">
      <alignment/>
    </xf>
    <xf numFmtId="0" fontId="64" fillId="34" borderId="18" xfId="0" applyFont="1" applyFill="1" applyBorder="1" applyAlignment="1">
      <alignment/>
    </xf>
    <xf numFmtId="0" fontId="64" fillId="34" borderId="19" xfId="0" applyFont="1" applyFill="1" applyBorder="1" applyAlignment="1">
      <alignment/>
    </xf>
    <xf numFmtId="164" fontId="69" fillId="34" borderId="11" xfId="0" applyNumberFormat="1" applyFont="1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71" fillId="10" borderId="0" xfId="0" applyFont="1" applyFill="1" applyAlignment="1">
      <alignment horizontal="left"/>
    </xf>
    <xf numFmtId="0" fontId="72" fillId="10" borderId="0" xfId="0" applyFont="1" applyFill="1" applyAlignment="1">
      <alignment horizontal="left"/>
    </xf>
    <xf numFmtId="0" fontId="73" fillId="10" borderId="0" xfId="0" applyFont="1" applyFill="1" applyAlignment="1">
      <alignment horizontal="left"/>
    </xf>
    <xf numFmtId="0" fontId="68" fillId="10" borderId="0" xfId="0" applyFont="1" applyFill="1" applyAlignment="1">
      <alignment horizontal="left"/>
    </xf>
    <xf numFmtId="0" fontId="71" fillId="10" borderId="20" xfId="0" applyFont="1" applyFill="1" applyBorder="1" applyAlignment="1">
      <alignment horizontal="left"/>
    </xf>
    <xf numFmtId="0" fontId="68" fillId="10" borderId="20" xfId="0" applyFont="1" applyFill="1" applyBorder="1" applyAlignment="1">
      <alignment horizontal="left"/>
    </xf>
    <xf numFmtId="0" fontId="63" fillId="10" borderId="0" xfId="0" applyFont="1" applyFill="1" applyAlignment="1">
      <alignment/>
    </xf>
    <xf numFmtId="0" fontId="0" fillId="10" borderId="0" xfId="0" applyFill="1" applyAlignment="1">
      <alignment/>
    </xf>
    <xf numFmtId="0" fontId="64" fillId="10" borderId="0" xfId="0" applyFont="1" applyFill="1" applyAlignment="1">
      <alignment/>
    </xf>
    <xf numFmtId="49" fontId="65" fillId="10" borderId="21" xfId="0" applyNumberFormat="1" applyFont="1" applyFill="1" applyBorder="1" applyAlignment="1">
      <alignment horizontal="center" vertical="center" wrapText="1"/>
    </xf>
    <xf numFmtId="0" fontId="69" fillId="10" borderId="0" xfId="0" applyFont="1" applyFill="1" applyAlignment="1">
      <alignment vertical="center"/>
    </xf>
    <xf numFmtId="49" fontId="70" fillId="10" borderId="0" xfId="0" applyNumberFormat="1" applyFont="1" applyFill="1" applyAlignment="1">
      <alignment horizontal="center" vertical="center"/>
    </xf>
    <xf numFmtId="0" fontId="70" fillId="10" borderId="0" xfId="0" applyFont="1" applyFill="1" applyAlignment="1">
      <alignment vertical="center"/>
    </xf>
    <xf numFmtId="0" fontId="69" fillId="10" borderId="0" xfId="0" applyFont="1" applyFill="1" applyAlignment="1">
      <alignment horizontal="center" vertical="center"/>
    </xf>
    <xf numFmtId="49" fontId="69" fillId="10" borderId="0" xfId="0" applyNumberFormat="1" applyFont="1" applyFill="1" applyAlignment="1">
      <alignment horizontal="center" vertical="center"/>
    </xf>
    <xf numFmtId="0" fontId="69" fillId="10" borderId="22" xfId="0" applyFont="1" applyFill="1" applyBorder="1" applyAlignment="1">
      <alignment horizontal="center" vertical="center"/>
    </xf>
    <xf numFmtId="0" fontId="64" fillId="10" borderId="22" xfId="0" applyFont="1" applyFill="1" applyBorder="1" applyAlignment="1">
      <alignment/>
    </xf>
    <xf numFmtId="0" fontId="70" fillId="10" borderId="0" xfId="0" applyFont="1" applyFill="1" applyAlignment="1">
      <alignment horizontal="center" vertical="center"/>
    </xf>
    <xf numFmtId="0" fontId="69" fillId="10" borderId="0" xfId="0" applyFont="1" applyFill="1" applyAlignment="1">
      <alignment horizontal="left" vertical="center"/>
    </xf>
    <xf numFmtId="0" fontId="69" fillId="10" borderId="0" xfId="0" applyFont="1" applyFill="1" applyAlignment="1">
      <alignment/>
    </xf>
    <xf numFmtId="49" fontId="69" fillId="10" borderId="0" xfId="0" applyNumberFormat="1" applyFont="1" applyFill="1" applyAlignment="1">
      <alignment horizontal="left" vertical="center"/>
    </xf>
    <xf numFmtId="0" fontId="68" fillId="10" borderId="20" xfId="0" applyFont="1" applyFill="1" applyBorder="1" applyAlignment="1">
      <alignment/>
    </xf>
    <xf numFmtId="49" fontId="65" fillId="10" borderId="0" xfId="0" applyNumberFormat="1" applyFont="1" applyFill="1" applyAlignment="1">
      <alignment horizontal="center" vertical="center" wrapText="1"/>
    </xf>
    <xf numFmtId="0" fontId="69" fillId="10" borderId="23" xfId="0" applyFont="1" applyFill="1" applyBorder="1" applyAlignment="1">
      <alignment horizontal="center" vertical="center"/>
    </xf>
    <xf numFmtId="49" fontId="70" fillId="10" borderId="24" xfId="0" applyNumberFormat="1" applyFont="1" applyFill="1" applyBorder="1" applyAlignment="1">
      <alignment horizontal="center" vertical="center"/>
    </xf>
    <xf numFmtId="0" fontId="70" fillId="10" borderId="24" xfId="0" applyFont="1" applyFill="1" applyBorder="1" applyAlignment="1">
      <alignment vertical="center"/>
    </xf>
    <xf numFmtId="0" fontId="69" fillId="10" borderId="24" xfId="0" applyFont="1" applyFill="1" applyBorder="1" applyAlignment="1">
      <alignment horizontal="center" vertical="center"/>
    </xf>
    <xf numFmtId="0" fontId="69" fillId="10" borderId="20" xfId="0" applyFont="1" applyFill="1" applyBorder="1" applyAlignment="1">
      <alignment horizontal="center" vertical="center"/>
    </xf>
    <xf numFmtId="49" fontId="69" fillId="10" borderId="20" xfId="0" applyNumberFormat="1" applyFont="1" applyFill="1" applyBorder="1" applyAlignment="1">
      <alignment horizontal="center" vertical="center"/>
    </xf>
    <xf numFmtId="0" fontId="69" fillId="10" borderId="20" xfId="0" applyFont="1" applyFill="1" applyBorder="1" applyAlignment="1">
      <alignment vertical="center"/>
    </xf>
    <xf numFmtId="0" fontId="69" fillId="10" borderId="20" xfId="0" applyFont="1" applyFill="1" applyBorder="1" applyAlignment="1">
      <alignment/>
    </xf>
    <xf numFmtId="0" fontId="69" fillId="10" borderId="24" xfId="0" applyFont="1" applyFill="1" applyBorder="1" applyAlignment="1">
      <alignment horizontal="center" vertical="center"/>
    </xf>
    <xf numFmtId="0" fontId="69" fillId="10" borderId="20" xfId="0" applyFont="1" applyFill="1" applyBorder="1" applyAlignment="1">
      <alignment horizontal="center"/>
    </xf>
    <xf numFmtId="0" fontId="69" fillId="10" borderId="0" xfId="0" applyFont="1" applyFill="1" applyBorder="1" applyAlignment="1">
      <alignment horizontal="center" vertical="center"/>
    </xf>
    <xf numFmtId="49" fontId="69" fillId="10" borderId="0" xfId="0" applyNumberFormat="1" applyFont="1" applyFill="1" applyBorder="1" applyAlignment="1">
      <alignment horizontal="center" vertical="center"/>
    </xf>
    <xf numFmtId="0" fontId="69" fillId="10" borderId="0" xfId="0" applyFont="1" applyFill="1" applyBorder="1" applyAlignment="1">
      <alignment horizontal="center"/>
    </xf>
    <xf numFmtId="0" fontId="69" fillId="10" borderId="0" xfId="0" applyFont="1" applyFill="1" applyBorder="1" applyAlignment="1">
      <alignment/>
    </xf>
    <xf numFmtId="49" fontId="65" fillId="10" borderId="25" xfId="0" applyNumberFormat="1" applyFont="1" applyFill="1" applyBorder="1" applyAlignment="1">
      <alignment horizontal="center" vertical="center" wrapText="1"/>
    </xf>
    <xf numFmtId="0" fontId="69" fillId="10" borderId="24" xfId="0" applyFont="1" applyFill="1" applyBorder="1" applyAlignment="1">
      <alignment horizontal="center"/>
    </xf>
    <xf numFmtId="0" fontId="69" fillId="10" borderId="24" xfId="0" applyFont="1" applyFill="1" applyBorder="1" applyAlignment="1">
      <alignment/>
    </xf>
    <xf numFmtId="0" fontId="69" fillId="10" borderId="0" xfId="0" applyFont="1" applyFill="1" applyBorder="1" applyAlignment="1">
      <alignment vertical="center"/>
    </xf>
    <xf numFmtId="164" fontId="69" fillId="10" borderId="0" xfId="0" applyNumberFormat="1" applyFont="1" applyFill="1" applyBorder="1" applyAlignment="1">
      <alignment horizontal="center" vertical="center"/>
    </xf>
    <xf numFmtId="49" fontId="69" fillId="10" borderId="24" xfId="0" applyNumberFormat="1" applyFont="1" applyFill="1" applyBorder="1" applyAlignment="1">
      <alignment horizontal="center" vertical="center"/>
    </xf>
    <xf numFmtId="0" fontId="69" fillId="10" borderId="24" xfId="0" applyFont="1" applyFill="1" applyBorder="1" applyAlignment="1">
      <alignment vertical="center"/>
    </xf>
    <xf numFmtId="0" fontId="69" fillId="10" borderId="0" xfId="0" applyFont="1" applyFill="1" applyAlignment="1">
      <alignment horizontal="center"/>
    </xf>
    <xf numFmtId="164" fontId="69" fillId="10" borderId="0" xfId="0" applyNumberFormat="1" applyFont="1" applyFill="1" applyAlignment="1">
      <alignment horizontal="center" vertical="center"/>
    </xf>
    <xf numFmtId="0" fontId="69" fillId="10" borderId="23" xfId="0" applyFont="1" applyFill="1" applyBorder="1" applyAlignment="1">
      <alignment horizontal="center"/>
    </xf>
    <xf numFmtId="0" fontId="70" fillId="10" borderId="24" xfId="0" applyFont="1" applyFill="1" applyBorder="1" applyAlignment="1">
      <alignment horizontal="center"/>
    </xf>
    <xf numFmtId="0" fontId="64" fillId="10" borderId="24" xfId="0" applyFont="1" applyFill="1" applyBorder="1" applyAlignment="1">
      <alignment/>
    </xf>
    <xf numFmtId="0" fontId="64" fillId="10" borderId="20" xfId="0" applyFont="1" applyFill="1" applyBorder="1" applyAlignment="1">
      <alignment/>
    </xf>
    <xf numFmtId="49" fontId="74" fillId="10" borderId="24" xfId="0" applyNumberFormat="1" applyFont="1" applyFill="1" applyBorder="1" applyAlignment="1">
      <alignment horizontal="center" vertical="center"/>
    </xf>
    <xf numFmtId="49" fontId="69" fillId="10" borderId="20" xfId="0" applyNumberFormat="1" applyFont="1" applyFill="1" applyBorder="1" applyAlignment="1">
      <alignment vertical="center" wrapText="1"/>
    </xf>
    <xf numFmtId="0" fontId="69" fillId="10" borderId="20" xfId="0" applyFont="1" applyFill="1" applyBorder="1" applyAlignment="1">
      <alignment vertical="center" wrapText="1"/>
    </xf>
    <xf numFmtId="49" fontId="69" fillId="10" borderId="0" xfId="0" applyNumberFormat="1" applyFont="1" applyFill="1" applyAlignment="1">
      <alignment horizontal="center"/>
    </xf>
    <xf numFmtId="0" fontId="70" fillId="10" borderId="24" xfId="0" applyFont="1" applyFill="1" applyBorder="1" applyAlignment="1">
      <alignment horizontal="center" vertical="center"/>
    </xf>
    <xf numFmtId="0" fontId="70" fillId="10" borderId="24" xfId="0" applyFont="1" applyFill="1" applyBorder="1" applyAlignment="1">
      <alignment/>
    </xf>
    <xf numFmtId="0" fontId="69" fillId="10" borderId="20" xfId="0" applyFont="1" applyFill="1" applyBorder="1" applyAlignment="1">
      <alignment horizontal="center" vertical="center" textRotation="90"/>
    </xf>
    <xf numFmtId="49" fontId="69" fillId="10" borderId="26" xfId="0" applyNumberFormat="1" applyFont="1" applyFill="1" applyBorder="1" applyAlignment="1">
      <alignment horizontal="center" vertical="center"/>
    </xf>
    <xf numFmtId="0" fontId="69" fillId="10" borderId="26" xfId="0" applyFont="1" applyFill="1" applyBorder="1" applyAlignment="1">
      <alignment horizontal="center" vertical="center"/>
    </xf>
    <xf numFmtId="0" fontId="64" fillId="10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71" fillId="10" borderId="20" xfId="0" applyFont="1" applyFill="1" applyBorder="1" applyAlignment="1">
      <alignment horizontal="left"/>
    </xf>
    <xf numFmtId="0" fontId="75" fillId="10" borderId="0" xfId="0" applyFont="1" applyFill="1" applyAlignment="1">
      <alignment horizontal="left"/>
    </xf>
    <xf numFmtId="0" fontId="70" fillId="10" borderId="27" xfId="0" applyFont="1" applyFill="1" applyBorder="1" applyAlignment="1">
      <alignment horizontal="center"/>
    </xf>
    <xf numFmtId="0" fontId="70" fillId="10" borderId="28" xfId="0" applyFont="1" applyFill="1" applyBorder="1" applyAlignment="1">
      <alignment horizontal="center"/>
    </xf>
    <xf numFmtId="0" fontId="71" fillId="10" borderId="0" xfId="0" applyFont="1" applyFill="1" applyAlignment="1">
      <alignment horizontal="right"/>
    </xf>
    <xf numFmtId="0" fontId="68" fillId="10" borderId="0" xfId="0" applyFont="1" applyFill="1" applyAlignment="1">
      <alignment horizontal="center"/>
    </xf>
    <xf numFmtId="165" fontId="68" fillId="10" borderId="0" xfId="0" applyNumberFormat="1" applyFont="1" applyFill="1" applyAlignment="1">
      <alignment horizontal="center"/>
    </xf>
    <xf numFmtId="164" fontId="69" fillId="34" borderId="16" xfId="0" applyNumberFormat="1" applyFont="1" applyFill="1" applyBorder="1" applyAlignment="1">
      <alignment horizontal="center" vertical="center"/>
    </xf>
    <xf numFmtId="164" fontId="69" fillId="34" borderId="17" xfId="0" applyNumberFormat="1" applyFont="1" applyFill="1" applyBorder="1" applyAlignment="1">
      <alignment horizontal="center" vertical="center"/>
    </xf>
    <xf numFmtId="0" fontId="69" fillId="10" borderId="24" xfId="0" applyFont="1" applyFill="1" applyBorder="1" applyAlignment="1">
      <alignment horizontal="center" vertical="center"/>
    </xf>
    <xf numFmtId="49" fontId="69" fillId="10" borderId="24" xfId="0" applyNumberFormat="1" applyFont="1" applyFill="1" applyBorder="1" applyAlignment="1">
      <alignment horizontal="center" vertical="center"/>
    </xf>
    <xf numFmtId="0" fontId="69" fillId="10" borderId="24" xfId="0" applyFont="1" applyFill="1" applyBorder="1" applyAlignment="1">
      <alignment horizontal="left" vertical="center" wrapText="1"/>
    </xf>
    <xf numFmtId="164" fontId="70" fillId="34" borderId="14" xfId="0" applyNumberFormat="1" applyFont="1" applyFill="1" applyBorder="1" applyAlignment="1">
      <alignment horizontal="center"/>
    </xf>
    <xf numFmtId="164" fontId="70" fillId="34" borderId="15" xfId="0" applyNumberFormat="1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164" fontId="70" fillId="34" borderId="29" xfId="0" applyNumberFormat="1" applyFont="1" applyFill="1" applyBorder="1" applyAlignment="1">
      <alignment horizontal="center" vertical="center"/>
    </xf>
    <xf numFmtId="164" fontId="70" fillId="34" borderId="30" xfId="0" applyNumberFormat="1" applyFont="1" applyFill="1" applyBorder="1" applyAlignment="1">
      <alignment horizontal="center" vertical="center"/>
    </xf>
    <xf numFmtId="49" fontId="65" fillId="10" borderId="21" xfId="0" applyNumberFormat="1" applyFont="1" applyFill="1" applyBorder="1" applyAlignment="1">
      <alignment horizontal="center" vertical="center" wrapText="1"/>
    </xf>
    <xf numFmtId="49" fontId="65" fillId="10" borderId="25" xfId="0" applyNumberFormat="1" applyFont="1" applyFill="1" applyBorder="1" applyAlignment="1">
      <alignment horizontal="center" vertical="center" wrapText="1"/>
    </xf>
    <xf numFmtId="164" fontId="70" fillId="34" borderId="31" xfId="0" applyNumberFormat="1" applyFont="1" applyFill="1" applyBorder="1" applyAlignment="1">
      <alignment horizontal="center"/>
    </xf>
    <xf numFmtId="164" fontId="70" fillId="34" borderId="32" xfId="0" applyNumberFormat="1" applyFont="1" applyFill="1" applyBorder="1" applyAlignment="1">
      <alignment horizontal="center"/>
    </xf>
    <xf numFmtId="0" fontId="71" fillId="10" borderId="0" xfId="0" applyFont="1" applyFill="1" applyBorder="1" applyAlignment="1">
      <alignment horizontal="left"/>
    </xf>
    <xf numFmtId="0" fontId="72" fillId="10" borderId="0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447675</xdr:colOff>
      <xdr:row>3</xdr:row>
      <xdr:rowOff>9525</xdr:rowOff>
    </xdr:from>
    <xdr:ext cx="7753350" cy="3171825"/>
    <xdr:sp>
      <xdr:nvSpPr>
        <xdr:cNvPr id="1" name="Textové pole 5" descr="Textové pole zobrazující název a podtitul dokumentu"/>
        <xdr:cNvSpPr txBox="1">
          <a:spLocks noChangeArrowheads="1"/>
        </xdr:cNvSpPr>
      </xdr:nvSpPr>
      <xdr:spPr>
        <a:xfrm>
          <a:off x="704850" y="762000"/>
          <a:ext cx="775335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4800" b="0" i="0" u="none" baseline="0">
              <a:solidFill>
                <a:srgbClr val="0066CC"/>
              </a:solidFill>
              <a:latin typeface="Century Gothic"/>
              <a:ea typeface="Century Gothic"/>
              <a:cs typeface="Century Gothic"/>
            </a:rPr>
            <a:t>SLEPÝ POLOŽKOVÝ ROZPOČET
</a:t>
          </a:r>
          <a:r>
            <a:rPr lang="en-US" cap="none" sz="2000" b="1" i="0" u="none" baseline="0">
              <a:solidFill>
                <a:srgbClr val="333399"/>
              </a:solidFill>
              <a:latin typeface="Century Gothic"/>
              <a:ea typeface="Century Gothic"/>
              <a:cs typeface="Century Gothic"/>
            </a:rPr>
            <a:t>PORODNICE PRO SLONY</a:t>
          </a:r>
        </a:p>
      </xdr:txBody>
    </xdr:sp>
    <xdr:clientData/>
  </xdr:oneCellAnchor>
  <xdr:oneCellAnchor>
    <xdr:from>
      <xdr:col>1</xdr:col>
      <xdr:colOff>361950</xdr:colOff>
      <xdr:row>13</xdr:row>
      <xdr:rowOff>66675</xdr:rowOff>
    </xdr:from>
    <xdr:ext cx="5838825" cy="409575"/>
    <xdr:sp>
      <xdr:nvSpPr>
        <xdr:cNvPr id="2" name="Textové pole 2"/>
        <xdr:cNvSpPr txBox="1">
          <a:spLocks noChangeArrowheads="1"/>
        </xdr:cNvSpPr>
      </xdr:nvSpPr>
      <xdr:spPr>
        <a:xfrm>
          <a:off x="619125" y="3409950"/>
          <a:ext cx="58388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333399"/>
              </a:solidFill>
              <a:latin typeface="Century Gothic"/>
              <a:ea typeface="Century Gothic"/>
              <a:cs typeface="Century Gothic"/>
            </a:rPr>
            <a:t>Zoo a Zámek Zlín-Lešná, příspěvková organizace</a:t>
          </a:r>
        </a:p>
      </xdr:txBody>
    </xdr:sp>
    <xdr:clientData/>
  </xdr:oneCellAnchor>
  <xdr:oneCellAnchor>
    <xdr:from>
      <xdr:col>1</xdr:col>
      <xdr:colOff>361950</xdr:colOff>
      <xdr:row>17</xdr:row>
      <xdr:rowOff>57150</xdr:rowOff>
    </xdr:from>
    <xdr:ext cx="5895975" cy="800100"/>
    <xdr:sp>
      <xdr:nvSpPr>
        <xdr:cNvPr id="3" name="Textové pole 2"/>
        <xdr:cNvSpPr txBox="1">
          <a:spLocks noChangeArrowheads="1"/>
        </xdr:cNvSpPr>
      </xdr:nvSpPr>
      <xdr:spPr>
        <a:xfrm>
          <a:off x="619125" y="4086225"/>
          <a:ext cx="58959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66CC"/>
              </a:solidFill>
              <a:latin typeface="Century Gothic"/>
              <a:ea typeface="Century Gothic"/>
              <a:cs typeface="Century Gothic"/>
            </a:rPr>
            <a:t>SPR-2017-01</a:t>
          </a:r>
        </a:p>
      </xdr:txBody>
    </xdr:sp>
    <xdr:clientData/>
  </xdr:oneCellAnchor>
  <xdr:oneCellAnchor>
    <xdr:from>
      <xdr:col>1</xdr:col>
      <xdr:colOff>200025</xdr:colOff>
      <xdr:row>25</xdr:row>
      <xdr:rowOff>123825</xdr:rowOff>
    </xdr:from>
    <xdr:ext cx="7953375" cy="638175"/>
    <xdr:sp>
      <xdr:nvSpPr>
        <xdr:cNvPr id="4" name="Textové pole 2"/>
        <xdr:cNvSpPr txBox="1">
          <a:spLocks noChangeArrowheads="1"/>
        </xdr:cNvSpPr>
      </xdr:nvSpPr>
      <xdr:spPr>
        <a:xfrm>
          <a:off x="457200" y="5524500"/>
          <a:ext cx="7953375" cy="638175"/>
        </a:xfrm>
        <a:prstGeom prst="rect">
          <a:avLst/>
        </a:prstGeom>
        <a:noFill/>
        <a:ln w="9528" cmpd="sng">
          <a:solidFill>
            <a:srgbClr val="5C64B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Century Gothic"/>
              <a:ea typeface="Century Gothic"/>
              <a:cs typeface="Century Gothic"/>
            </a:rPr>
            <a:t>  JS-Konstrukce</a:t>
          </a:r>
          <a:r>
            <a:rPr lang="en-US" cap="none" sz="1000" b="0" i="0" u="none" baseline="0">
              <a:solidFill>
                <a:srgbClr val="333399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200" b="0" i="0" u="none" baseline="0">
              <a:solidFill>
                <a:srgbClr val="333399"/>
              </a:solidFill>
              <a:latin typeface="Century Gothic"/>
              <a:ea typeface="Century Gothic"/>
              <a:cs typeface="Century Gothic"/>
            </a:rPr>
            <a:t>  Ing. Jaroslav SKLENÁŘ</a:t>
          </a:r>
        </a:p>
      </xdr:txBody>
    </xdr:sp>
    <xdr:clientData/>
  </xdr:oneCellAnchor>
  <xdr:oneCellAnchor>
    <xdr:from>
      <xdr:col>1</xdr:col>
      <xdr:colOff>200025</xdr:colOff>
      <xdr:row>29</xdr:row>
      <xdr:rowOff>76200</xdr:rowOff>
    </xdr:from>
    <xdr:ext cx="7962900" cy="590550"/>
    <xdr:sp>
      <xdr:nvSpPr>
        <xdr:cNvPr id="5" name="Textové pole 10" descr="Textové pole s kontaktními informacemi společnosti"/>
        <xdr:cNvSpPr txBox="1">
          <a:spLocks noChangeArrowheads="1"/>
        </xdr:cNvSpPr>
      </xdr:nvSpPr>
      <xdr:spPr>
        <a:xfrm>
          <a:off x="457200" y="6162675"/>
          <a:ext cx="7962900" cy="590550"/>
        </a:xfrm>
        <a:prstGeom prst="rect">
          <a:avLst/>
        </a:prstGeom>
        <a:solidFill>
          <a:srgbClr val="4A66AC"/>
        </a:solidFill>
        <a:ln w="9525" cmpd="sng">
          <a:noFill/>
        </a:ln>
      </xdr:spPr>
      <xdr:txBody>
        <a:bodyPr vertOverflow="clip" wrap="square" lIns="164592" tIns="0" rIns="164592" bIns="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    
</a:t>
          </a:r>
          <a:r>
            <a:rPr lang="en-US" cap="none" sz="11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 
</a:t>
          </a:r>
          <a:r>
            <a:rPr lang="en-US" cap="none" sz="11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POLNÍ 431                                                               tel. 774 267 783                               Email: jskonstrukce@seznam.cz     768 42 PRUSINOVICE                                                                                                                       www.js-konstrukce.cz 
</a:t>
          </a:r>
          <a:r>
            <a:rPr lang="en-US" cap="none" sz="11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    
</a:t>
          </a:r>
          <a:r>
            <a:rPr lang="en-US" cap="none" sz="11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    
</a:t>
          </a:r>
          <a:r>
            <a:rPr lang="en-US" cap="none" sz="1000" b="0" i="0" u="none" baseline="0">
              <a:solidFill>
                <a:srgbClr val="333399"/>
              </a:solidFill>
              <a:latin typeface="Century Gothic"/>
              <a:ea typeface="Century Gothic"/>
              <a:cs typeface="Century Gothic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zoomScalePageLayoutView="0" workbookViewId="0" topLeftCell="A1">
      <selection activeCell="N15" sqref="N15"/>
    </sheetView>
  </sheetViews>
  <sheetFormatPr defaultColWidth="9.00390625" defaultRowHeight="16.5"/>
  <cols>
    <col min="1" max="1" width="3.375" style="0" customWidth="1"/>
    <col min="2" max="2" width="6.25390625" style="0" customWidth="1"/>
    <col min="3" max="3" width="10.875" style="0" customWidth="1"/>
    <col min="4" max="4" width="59.50390625" style="0" customWidth="1"/>
    <col min="5" max="5" width="3.375" style="0" customWidth="1"/>
    <col min="6" max="6" width="7.25390625" style="0" customWidth="1"/>
    <col min="7" max="7" width="6.625" style="0" customWidth="1"/>
    <col min="8" max="9" width="9.25390625" style="0" customWidth="1"/>
    <col min="10" max="10" width="9.00390625" style="0" customWidth="1"/>
  </cols>
  <sheetData>
    <row r="1" spans="1:12" ht="26.25" customHeight="1">
      <c r="A1" s="128"/>
      <c r="B1" s="128"/>
      <c r="C1" s="128"/>
      <c r="D1" s="128"/>
      <c r="E1" s="128"/>
      <c r="F1" s="128"/>
      <c r="G1" s="128"/>
      <c r="H1" s="128"/>
      <c r="I1" s="128"/>
      <c r="J1" s="2"/>
      <c r="K1" s="2"/>
      <c r="L1" s="2"/>
    </row>
    <row r="2" spans="1:12" ht="16.5">
      <c r="A2" s="128"/>
      <c r="B2" s="128"/>
      <c r="C2" s="3"/>
      <c r="D2" s="3"/>
      <c r="E2" s="3"/>
      <c r="F2" s="3"/>
      <c r="G2" s="3"/>
      <c r="H2" s="3"/>
      <c r="I2" s="3"/>
      <c r="J2" s="4"/>
      <c r="K2" s="4"/>
      <c r="L2" s="4"/>
    </row>
    <row r="3" spans="1:12" ht="16.5">
      <c r="A3" s="128"/>
      <c r="B3" s="128"/>
      <c r="C3" s="5"/>
      <c r="D3" s="5"/>
      <c r="E3" s="5"/>
      <c r="F3" s="5"/>
      <c r="G3" s="5"/>
      <c r="H3" s="5"/>
      <c r="I3" s="5"/>
      <c r="J3" s="6"/>
      <c r="K3" s="6"/>
      <c r="L3" s="6"/>
    </row>
    <row r="4" spans="1:12" ht="16.5">
      <c r="A4" s="128"/>
      <c r="B4" s="128"/>
      <c r="C4" s="7"/>
      <c r="D4" s="7"/>
      <c r="E4" s="7"/>
      <c r="F4" s="7"/>
      <c r="G4" s="7"/>
      <c r="H4" s="7"/>
      <c r="I4" s="7"/>
      <c r="J4" s="8"/>
      <c r="K4" s="8"/>
      <c r="L4" s="8"/>
    </row>
    <row r="5" spans="1:12" ht="16.5">
      <c r="A5" s="128"/>
      <c r="B5" s="128"/>
      <c r="C5" s="7"/>
      <c r="D5" s="7"/>
      <c r="E5" s="7"/>
      <c r="F5" s="7"/>
      <c r="G5" s="7"/>
      <c r="H5" s="7"/>
      <c r="I5" s="7"/>
      <c r="J5" s="8"/>
      <c r="K5" s="8"/>
      <c r="L5" s="8"/>
    </row>
    <row r="6" spans="1:9" ht="16.5">
      <c r="A6" s="128"/>
      <c r="B6" s="128"/>
      <c r="C6" s="1"/>
      <c r="D6" s="1"/>
      <c r="E6" s="1"/>
      <c r="F6" s="1"/>
      <c r="G6" s="1"/>
      <c r="H6" s="1"/>
      <c r="I6" s="1"/>
    </row>
    <row r="7" spans="1:9" ht="16.5">
      <c r="A7" s="9"/>
      <c r="B7" s="1"/>
      <c r="C7" s="1"/>
      <c r="D7" s="1"/>
      <c r="E7" s="1"/>
      <c r="F7" s="1"/>
      <c r="G7" s="1"/>
      <c r="H7" s="1"/>
      <c r="I7" s="1"/>
    </row>
    <row r="8" spans="1:9" ht="16.5">
      <c r="A8" s="9"/>
      <c r="B8" s="1"/>
      <c r="C8" s="1"/>
      <c r="D8" s="1"/>
      <c r="E8" s="1"/>
      <c r="F8" s="1"/>
      <c r="G8" s="1"/>
      <c r="H8" s="1"/>
      <c r="I8" s="1"/>
    </row>
    <row r="9" spans="1:10" ht="16.5">
      <c r="A9" s="10"/>
      <c r="B9" s="128"/>
      <c r="C9" s="128"/>
      <c r="D9" s="128"/>
      <c r="E9" s="10"/>
      <c r="F9" s="10"/>
      <c r="G9" s="10"/>
      <c r="H9" s="10"/>
      <c r="I9" s="10"/>
      <c r="J9" s="11"/>
    </row>
    <row r="10" spans="1:9" ht="13.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12" s="14" customFormat="1" ht="64.5" customHeight="1">
      <c r="A11" s="12"/>
      <c r="B11" s="128"/>
      <c r="C11" s="128"/>
      <c r="D11" s="128"/>
      <c r="E11" s="128"/>
      <c r="F11" s="128"/>
      <c r="G11" s="128"/>
      <c r="H11" s="128"/>
      <c r="I11" s="128"/>
      <c r="J11" s="13"/>
      <c r="K11" s="13"/>
      <c r="L11" s="13"/>
    </row>
    <row r="12" spans="1:12" s="11" customFormat="1" ht="13.5">
      <c r="A12" s="10"/>
      <c r="B12" s="15"/>
      <c r="C12" s="15"/>
      <c r="D12" s="16"/>
      <c r="E12" s="17"/>
      <c r="F12" s="17"/>
      <c r="G12" s="17"/>
      <c r="H12" s="17"/>
      <c r="I12" s="17"/>
      <c r="J12" s="18"/>
      <c r="K12" s="18"/>
      <c r="L12" s="18"/>
    </row>
    <row r="13" spans="1:12" s="11" customFormat="1" ht="13.5">
      <c r="A13" s="10"/>
      <c r="B13" s="15"/>
      <c r="C13" s="15"/>
      <c r="D13" s="16"/>
      <c r="E13" s="17"/>
      <c r="F13" s="17"/>
      <c r="G13" s="17"/>
      <c r="H13" s="17"/>
      <c r="I13" s="17"/>
      <c r="J13" s="18"/>
      <c r="K13" s="18"/>
      <c r="L13" s="18"/>
    </row>
    <row r="14" spans="1:12" s="11" customFormat="1" ht="13.5">
      <c r="A14" s="10"/>
      <c r="B14" s="15"/>
      <c r="C14" s="15"/>
      <c r="D14" s="16"/>
      <c r="E14" s="17"/>
      <c r="F14" s="17"/>
      <c r="G14" s="17"/>
      <c r="H14" s="17"/>
      <c r="I14" s="17"/>
      <c r="J14" s="18"/>
      <c r="K14" s="18"/>
      <c r="L14" s="18"/>
    </row>
    <row r="15" spans="1:12" s="11" customFormat="1" ht="13.5">
      <c r="A15" s="10"/>
      <c r="B15" s="15"/>
      <c r="C15" s="15"/>
      <c r="D15" s="16"/>
      <c r="E15" s="17"/>
      <c r="F15" s="17"/>
      <c r="G15" s="17"/>
      <c r="H15" s="17"/>
      <c r="I15" s="17"/>
      <c r="J15" s="18"/>
      <c r="K15" s="18"/>
      <c r="L15" s="18"/>
    </row>
    <row r="16" spans="1:12" s="11" customFormat="1" ht="13.5">
      <c r="A16" s="10"/>
      <c r="B16" s="15"/>
      <c r="C16" s="15"/>
      <c r="D16" s="16"/>
      <c r="E16" s="17"/>
      <c r="F16" s="17"/>
      <c r="G16" s="17"/>
      <c r="H16" s="17"/>
      <c r="I16" s="17"/>
      <c r="J16" s="18"/>
      <c r="K16" s="18"/>
      <c r="L16" s="18"/>
    </row>
    <row r="17" spans="1:12" s="11" customFormat="1" ht="13.5">
      <c r="A17" s="10"/>
      <c r="B17" s="19"/>
      <c r="C17" s="19"/>
      <c r="D17" s="10"/>
      <c r="E17" s="17"/>
      <c r="F17" s="17"/>
      <c r="G17" s="17"/>
      <c r="H17" s="17"/>
      <c r="I17" s="17"/>
      <c r="J17" s="18"/>
      <c r="K17" s="18"/>
      <c r="L17" s="18"/>
    </row>
    <row r="18" spans="1:12" s="11" customFormat="1" ht="13.5">
      <c r="A18" s="10"/>
      <c r="B18" s="19"/>
      <c r="C18" s="19"/>
      <c r="D18" s="10"/>
      <c r="E18" s="17"/>
      <c r="F18" s="17"/>
      <c r="G18" s="17"/>
      <c r="H18" s="17"/>
      <c r="I18" s="17"/>
      <c r="J18" s="18"/>
      <c r="K18" s="18"/>
      <c r="L18" s="18"/>
    </row>
    <row r="19" spans="1:12" s="11" customFormat="1" ht="13.5">
      <c r="A19" s="10"/>
      <c r="B19" s="19"/>
      <c r="C19" s="19"/>
      <c r="D19" s="10"/>
      <c r="E19" s="17"/>
      <c r="F19" s="17"/>
      <c r="G19" s="17"/>
      <c r="H19" s="17"/>
      <c r="I19" s="17"/>
      <c r="J19" s="18"/>
      <c r="K19" s="18"/>
      <c r="L19" s="18"/>
    </row>
    <row r="20" spans="1:12" s="11" customFormat="1" ht="13.5">
      <c r="A20" s="20"/>
      <c r="B20" s="15"/>
      <c r="C20" s="15"/>
      <c r="D20" s="16"/>
      <c r="E20" s="17"/>
      <c r="F20" s="17"/>
      <c r="G20" s="17"/>
      <c r="H20" s="17"/>
      <c r="I20" s="17"/>
      <c r="J20" s="18"/>
      <c r="K20" s="18"/>
      <c r="L20" s="18"/>
    </row>
    <row r="21" spans="1:12" s="11" customFormat="1" ht="13.5">
      <c r="A21" s="20"/>
      <c r="B21" s="21"/>
      <c r="C21" s="19"/>
      <c r="D21" s="10"/>
      <c r="E21" s="17"/>
      <c r="F21" s="17"/>
      <c r="G21" s="17"/>
      <c r="H21" s="17"/>
      <c r="I21" s="17"/>
      <c r="J21" s="18"/>
      <c r="K21" s="18"/>
      <c r="L21" s="18"/>
    </row>
    <row r="22" spans="1:12" s="11" customFormat="1" ht="13.5">
      <c r="A22" s="20"/>
      <c r="B22" s="22"/>
      <c r="C22" s="19"/>
      <c r="D22" s="10"/>
      <c r="E22" s="17"/>
      <c r="F22" s="17"/>
      <c r="G22" s="17"/>
      <c r="H22" s="17"/>
      <c r="I22" s="17"/>
      <c r="J22" s="18"/>
      <c r="K22" s="18"/>
      <c r="L22" s="18"/>
    </row>
    <row r="23" spans="1:12" s="11" customFormat="1" ht="13.5">
      <c r="A23" s="20"/>
      <c r="B23" s="22"/>
      <c r="C23" s="19"/>
      <c r="D23" s="10"/>
      <c r="E23" s="20"/>
      <c r="F23" s="20"/>
      <c r="G23" s="20"/>
      <c r="H23" s="17"/>
      <c r="I23" s="17"/>
      <c r="J23" s="18"/>
      <c r="K23" s="18"/>
      <c r="L23" s="18"/>
    </row>
    <row r="24" spans="1:12" s="11" customFormat="1" ht="13.5">
      <c r="A24" s="20"/>
      <c r="B24" s="22"/>
      <c r="C24" s="19"/>
      <c r="D24" s="10"/>
      <c r="E24" s="17"/>
      <c r="F24" s="17"/>
      <c r="G24" s="17"/>
      <c r="H24" s="17"/>
      <c r="I24" s="17"/>
      <c r="J24" s="18"/>
      <c r="K24" s="18"/>
      <c r="L24" s="18"/>
    </row>
    <row r="25" spans="1:12" s="11" customFormat="1" ht="13.5">
      <c r="A25" s="20"/>
      <c r="B25" s="22"/>
      <c r="C25" s="19"/>
      <c r="D25" s="10"/>
      <c r="E25" s="17"/>
      <c r="F25" s="17"/>
      <c r="G25" s="17"/>
      <c r="H25" s="17"/>
      <c r="I25" s="17"/>
      <c r="J25" s="18"/>
      <c r="K25" s="18"/>
      <c r="L25" s="18"/>
    </row>
    <row r="26" spans="1:12" s="11" customFormat="1" ht="13.5">
      <c r="A26" s="20"/>
      <c r="B26" s="22"/>
      <c r="C26" s="19"/>
      <c r="D26" s="10"/>
      <c r="E26" s="10"/>
      <c r="F26" s="10"/>
      <c r="G26" s="10"/>
      <c r="H26" s="17"/>
      <c r="I26" s="17"/>
      <c r="J26" s="18"/>
      <c r="K26" s="18"/>
      <c r="L26" s="18"/>
    </row>
    <row r="27" spans="1:12" s="11" customFormat="1" ht="13.5">
      <c r="A27" s="20"/>
      <c r="B27" s="23"/>
      <c r="C27" s="15"/>
      <c r="D27" s="16"/>
      <c r="E27" s="17"/>
      <c r="F27" s="17"/>
      <c r="G27" s="17"/>
      <c r="H27" s="17"/>
      <c r="I27" s="17"/>
      <c r="J27" s="18"/>
      <c r="K27" s="18"/>
      <c r="L27" s="18"/>
    </row>
    <row r="28" spans="1:12" s="11" customFormat="1" ht="13.5">
      <c r="A28" s="20"/>
      <c r="B28" s="23"/>
      <c r="C28" s="15"/>
      <c r="D28" s="16"/>
      <c r="E28" s="17"/>
      <c r="F28" s="17"/>
      <c r="G28" s="17"/>
      <c r="H28" s="17"/>
      <c r="I28" s="17"/>
      <c r="J28" s="18"/>
      <c r="K28" s="18"/>
      <c r="L28" s="18"/>
    </row>
    <row r="29" spans="1:12" s="11" customFormat="1" ht="13.5">
      <c r="A29" s="20"/>
      <c r="B29" s="24"/>
      <c r="C29" s="19"/>
      <c r="D29" s="10"/>
      <c r="E29" s="17"/>
      <c r="F29" s="17"/>
      <c r="G29" s="17"/>
      <c r="H29" s="17"/>
      <c r="I29" s="17"/>
      <c r="J29" s="18"/>
      <c r="K29" s="18"/>
      <c r="L29" s="18"/>
    </row>
    <row r="30" spans="1:12" s="11" customFormat="1" ht="13.5">
      <c r="A30" s="20"/>
      <c r="B30" s="24"/>
      <c r="C30" s="19"/>
      <c r="D30" s="10"/>
      <c r="E30" s="17"/>
      <c r="F30" s="17"/>
      <c r="G30" s="17"/>
      <c r="H30" s="17"/>
      <c r="I30" s="17"/>
      <c r="J30" s="18"/>
      <c r="K30" s="18"/>
      <c r="L30" s="18"/>
    </row>
    <row r="31" spans="1:12" s="11" customFormat="1" ht="13.5">
      <c r="A31" s="20"/>
      <c r="B31" s="24"/>
      <c r="C31" s="19"/>
      <c r="D31" s="10"/>
      <c r="E31" s="17"/>
      <c r="F31" s="17"/>
      <c r="G31" s="17"/>
      <c r="H31" s="17"/>
      <c r="I31" s="17"/>
      <c r="J31" s="18"/>
      <c r="K31" s="18"/>
      <c r="L31" s="18"/>
    </row>
    <row r="32" spans="1:12" s="11" customFormat="1" ht="13.5">
      <c r="A32" s="20"/>
      <c r="B32" s="24"/>
      <c r="C32" s="19"/>
      <c r="D32" s="10"/>
      <c r="E32" s="17"/>
      <c r="F32" s="17"/>
      <c r="G32" s="17"/>
      <c r="H32" s="17"/>
      <c r="I32" s="17"/>
      <c r="J32" s="18"/>
      <c r="K32" s="18"/>
      <c r="L32" s="18"/>
    </row>
    <row r="33" spans="1:12" s="11" customFormat="1" ht="13.5">
      <c r="A33" s="20"/>
      <c r="B33" s="24"/>
      <c r="C33" s="19"/>
      <c r="D33" s="10"/>
      <c r="E33" s="17"/>
      <c r="F33" s="17"/>
      <c r="G33" s="17"/>
      <c r="H33" s="17"/>
      <c r="I33" s="17"/>
      <c r="J33" s="18"/>
      <c r="K33" s="18"/>
      <c r="L33" s="18"/>
    </row>
    <row r="34" spans="1:12" s="11" customFormat="1" ht="13.5">
      <c r="A34" s="25"/>
      <c r="B34" s="26"/>
      <c r="C34" s="27"/>
      <c r="E34" s="18"/>
      <c r="F34" s="18"/>
      <c r="G34" s="18"/>
      <c r="H34" s="18"/>
      <c r="I34" s="18"/>
      <c r="J34" s="18"/>
      <c r="K34" s="18"/>
      <c r="L34" s="18"/>
    </row>
    <row r="35" spans="1:12" s="11" customFormat="1" ht="13.5">
      <c r="A35" s="25"/>
      <c r="B35" s="28"/>
      <c r="C35" s="29"/>
      <c r="D35" s="30"/>
      <c r="E35" s="18"/>
      <c r="F35" s="18"/>
      <c r="G35" s="18"/>
      <c r="H35" s="18"/>
      <c r="I35" s="18"/>
      <c r="J35" s="18"/>
      <c r="K35" s="18"/>
      <c r="L35" s="18"/>
    </row>
    <row r="36" spans="1:12" s="11" customFormat="1" ht="13.5" customHeight="1">
      <c r="A36" s="31"/>
      <c r="B36" s="32"/>
      <c r="C36" s="32"/>
      <c r="D36" s="33"/>
      <c r="E36" s="18"/>
      <c r="F36" s="18"/>
      <c r="G36" s="18"/>
      <c r="H36" s="18"/>
      <c r="I36" s="18"/>
      <c r="J36" s="18"/>
      <c r="K36" s="18"/>
      <c r="L36" s="18"/>
    </row>
    <row r="37" spans="1:12" s="11" customFormat="1" ht="13.5">
      <c r="A37" s="25"/>
      <c r="B37" s="27"/>
      <c r="C37" s="27"/>
      <c r="E37" s="18"/>
      <c r="F37" s="18"/>
      <c r="G37" s="18"/>
      <c r="H37" s="18"/>
      <c r="I37" s="18"/>
      <c r="J37" s="18"/>
      <c r="K37" s="18"/>
      <c r="L37" s="18"/>
    </row>
    <row r="38" spans="1:12" s="11" customFormat="1" ht="13.5">
      <c r="A38" s="25"/>
      <c r="B38" s="27"/>
      <c r="C38" s="27"/>
      <c r="E38" s="18"/>
      <c r="F38" s="18"/>
      <c r="G38" s="18"/>
      <c r="H38" s="18"/>
      <c r="I38" s="18"/>
      <c r="J38" s="18"/>
      <c r="K38" s="18"/>
      <c r="L38" s="18"/>
    </row>
    <row r="39" spans="1:12" s="11" customFormat="1" ht="13.5">
      <c r="A39" s="25"/>
      <c r="B39" s="27"/>
      <c r="C39" s="27"/>
      <c r="E39" s="18"/>
      <c r="F39" s="18"/>
      <c r="G39" s="18"/>
      <c r="H39" s="18"/>
      <c r="I39" s="18"/>
      <c r="J39" s="18"/>
      <c r="K39" s="18"/>
      <c r="L39" s="18"/>
    </row>
    <row r="40" spans="1:12" s="11" customFormat="1" ht="13.5">
      <c r="A40" s="25"/>
      <c r="B40" s="27"/>
      <c r="C40" s="27"/>
      <c r="E40" s="18"/>
      <c r="F40" s="18"/>
      <c r="G40" s="18"/>
      <c r="H40" s="18"/>
      <c r="I40" s="18"/>
      <c r="J40" s="18"/>
      <c r="K40" s="18"/>
      <c r="L40" s="18"/>
    </row>
    <row r="41" spans="1:12" s="11" customFormat="1" ht="13.5">
      <c r="A41" s="25"/>
      <c r="B41" s="27"/>
      <c r="C41" s="27"/>
      <c r="E41" s="18"/>
      <c r="F41" s="18"/>
      <c r="G41" s="18"/>
      <c r="H41" s="18"/>
      <c r="I41" s="18"/>
      <c r="J41" s="18"/>
      <c r="K41" s="18"/>
      <c r="L41" s="18"/>
    </row>
    <row r="42" spans="1:12" s="11" customFormat="1" ht="13.5">
      <c r="A42" s="25"/>
      <c r="B42" s="27"/>
      <c r="C42" s="27"/>
      <c r="E42" s="18"/>
      <c r="F42" s="18"/>
      <c r="G42" s="18"/>
      <c r="H42" s="18"/>
      <c r="I42" s="18"/>
      <c r="J42" s="18"/>
      <c r="K42" s="18"/>
      <c r="L42" s="18"/>
    </row>
    <row r="43" spans="1:12" s="11" customFormat="1" ht="13.5">
      <c r="A43" s="25"/>
      <c r="B43" s="27"/>
      <c r="C43" s="27"/>
      <c r="E43" s="18"/>
      <c r="F43" s="18"/>
      <c r="G43" s="18"/>
      <c r="H43" s="18"/>
      <c r="I43" s="18"/>
      <c r="J43" s="18"/>
      <c r="K43" s="18"/>
      <c r="L43" s="18"/>
    </row>
    <row r="44" spans="1:12" s="11" customFormat="1" ht="13.5">
      <c r="A44" s="25"/>
      <c r="B44" s="27"/>
      <c r="C44" s="27"/>
      <c r="E44" s="18"/>
      <c r="F44" s="18"/>
      <c r="G44" s="18"/>
      <c r="H44" s="18"/>
      <c r="I44" s="18"/>
      <c r="J44" s="18"/>
      <c r="K44" s="18"/>
      <c r="L44" s="18"/>
    </row>
    <row r="45" spans="1:12" s="11" customFormat="1" ht="13.5">
      <c r="A45" s="25"/>
      <c r="B45" s="27"/>
      <c r="C45" s="27"/>
      <c r="E45" s="18"/>
      <c r="F45" s="18"/>
      <c r="G45" s="18"/>
      <c r="H45" s="18"/>
      <c r="I45" s="18"/>
      <c r="J45" s="18"/>
      <c r="K45" s="18"/>
      <c r="L45" s="18"/>
    </row>
    <row r="46" spans="1:12" s="11" customFormat="1" ht="13.5">
      <c r="A46" s="25"/>
      <c r="B46" s="27"/>
      <c r="C46" s="27"/>
      <c r="E46" s="18"/>
      <c r="F46" s="18"/>
      <c r="G46" s="18"/>
      <c r="H46" s="18"/>
      <c r="I46" s="18"/>
      <c r="J46" s="18"/>
      <c r="K46" s="18"/>
      <c r="L46" s="18"/>
    </row>
    <row r="47" spans="1:12" s="11" customFormat="1" ht="13.5">
      <c r="A47" s="25"/>
      <c r="B47" s="27"/>
      <c r="C47" s="27"/>
      <c r="E47" s="18"/>
      <c r="F47" s="18"/>
      <c r="G47" s="18"/>
      <c r="H47" s="18"/>
      <c r="I47" s="18"/>
      <c r="J47" s="18"/>
      <c r="K47" s="18"/>
      <c r="L47" s="18"/>
    </row>
    <row r="48" spans="1:12" s="11" customFormat="1" ht="13.5">
      <c r="A48" s="25"/>
      <c r="B48" s="27"/>
      <c r="C48" s="27"/>
      <c r="E48" s="18"/>
      <c r="F48" s="18"/>
      <c r="G48" s="18"/>
      <c r="H48" s="18"/>
      <c r="I48" s="18"/>
      <c r="J48" s="18"/>
      <c r="K48" s="18"/>
      <c r="L48" s="18"/>
    </row>
    <row r="49" spans="1:12" s="11" customFormat="1" ht="13.5">
      <c r="A49" s="25"/>
      <c r="B49" s="27"/>
      <c r="C49" s="27"/>
      <c r="E49" s="18"/>
      <c r="F49" s="18"/>
      <c r="G49" s="18"/>
      <c r="H49" s="18"/>
      <c r="I49" s="18"/>
      <c r="J49" s="18"/>
      <c r="K49" s="18"/>
      <c r="L49" s="18"/>
    </row>
    <row r="50" spans="1:12" s="11" customFormat="1" ht="13.5">
      <c r="A50" s="25"/>
      <c r="B50" s="27"/>
      <c r="C50" s="27"/>
      <c r="E50" s="18"/>
      <c r="F50" s="18"/>
      <c r="G50" s="18"/>
      <c r="H50" s="18"/>
      <c r="I50" s="18"/>
      <c r="J50" s="18"/>
      <c r="K50" s="18"/>
      <c r="L50" s="18"/>
    </row>
    <row r="51" spans="1:12" s="11" customFormat="1" ht="13.5">
      <c r="A51" s="25"/>
      <c r="B51" s="27"/>
      <c r="C51" s="27"/>
      <c r="E51" s="18"/>
      <c r="F51" s="18"/>
      <c r="G51" s="18"/>
      <c r="H51" s="18"/>
      <c r="I51" s="18"/>
      <c r="J51" s="18"/>
      <c r="K51" s="18"/>
      <c r="L51" s="18"/>
    </row>
    <row r="52" spans="1:12" s="11" customFormat="1" ht="13.5">
      <c r="A52" s="25"/>
      <c r="B52" s="27"/>
      <c r="C52" s="27"/>
      <c r="E52" s="18"/>
      <c r="F52" s="18"/>
      <c r="G52" s="18"/>
      <c r="H52" s="18"/>
      <c r="I52" s="18"/>
      <c r="J52" s="18"/>
      <c r="K52" s="18"/>
      <c r="L52" s="18"/>
    </row>
    <row r="53" spans="1:12" s="11" customFormat="1" ht="13.5">
      <c r="A53" s="25"/>
      <c r="B53" s="27"/>
      <c r="C53" s="27"/>
      <c r="E53" s="18"/>
      <c r="F53" s="18"/>
      <c r="G53" s="18"/>
      <c r="H53" s="18"/>
      <c r="I53" s="18"/>
      <c r="J53" s="18"/>
      <c r="K53" s="18"/>
      <c r="L53" s="18"/>
    </row>
    <row r="54" spans="1:12" s="11" customFormat="1" ht="13.5">
      <c r="A54" s="25"/>
      <c r="B54" s="27"/>
      <c r="C54" s="27"/>
      <c r="E54" s="18"/>
      <c r="F54" s="18"/>
      <c r="G54" s="18"/>
      <c r="H54" s="18"/>
      <c r="I54" s="18"/>
      <c r="J54" s="18"/>
      <c r="K54" s="18"/>
      <c r="L54" s="18"/>
    </row>
    <row r="55" spans="1:12" s="11" customFormat="1" ht="13.5">
      <c r="A55" s="25"/>
      <c r="B55" s="27"/>
      <c r="C55" s="27"/>
      <c r="E55" s="18"/>
      <c r="F55" s="18"/>
      <c r="G55" s="18"/>
      <c r="H55" s="18"/>
      <c r="I55" s="18"/>
      <c r="J55" s="18"/>
      <c r="K55" s="18"/>
      <c r="L55" s="18"/>
    </row>
    <row r="56" spans="1:12" s="11" customFormat="1" ht="13.5">
      <c r="A56" s="25"/>
      <c r="B56" s="27"/>
      <c r="C56" s="27"/>
      <c r="E56" s="18"/>
      <c r="F56" s="18"/>
      <c r="G56" s="18"/>
      <c r="H56" s="18"/>
      <c r="I56" s="18"/>
      <c r="J56" s="18"/>
      <c r="K56" s="18"/>
      <c r="L56" s="18"/>
    </row>
    <row r="57" spans="1:12" s="11" customFormat="1" ht="13.5">
      <c r="A57" s="25"/>
      <c r="B57" s="27"/>
      <c r="C57" s="27"/>
      <c r="E57" s="18"/>
      <c r="F57" s="18"/>
      <c r="G57" s="18"/>
      <c r="H57" s="18"/>
      <c r="I57" s="18"/>
      <c r="J57" s="18"/>
      <c r="K57" s="18"/>
      <c r="L57" s="18"/>
    </row>
    <row r="58" spans="1:12" s="11" customFormat="1" ht="13.5">
      <c r="A58" s="25"/>
      <c r="B58" s="27"/>
      <c r="C58" s="27"/>
      <c r="E58" s="18"/>
      <c r="F58" s="18"/>
      <c r="G58" s="18"/>
      <c r="H58" s="18"/>
      <c r="I58" s="18"/>
      <c r="J58" s="18"/>
      <c r="K58" s="18"/>
      <c r="L58" s="18"/>
    </row>
    <row r="59" spans="1:12" s="11" customFormat="1" ht="13.5">
      <c r="A59" s="25"/>
      <c r="B59" s="27"/>
      <c r="C59" s="27"/>
      <c r="E59" s="18"/>
      <c r="F59" s="18"/>
      <c r="G59" s="18"/>
      <c r="H59" s="18"/>
      <c r="I59" s="18"/>
      <c r="J59" s="18"/>
      <c r="K59" s="18"/>
      <c r="L59" s="18"/>
    </row>
    <row r="60" spans="1:12" s="11" customFormat="1" ht="13.5">
      <c r="A60" s="25"/>
      <c r="B60" s="27"/>
      <c r="C60" s="27"/>
      <c r="E60" s="18"/>
      <c r="F60" s="18"/>
      <c r="G60" s="18"/>
      <c r="H60" s="18"/>
      <c r="I60" s="18"/>
      <c r="J60" s="18"/>
      <c r="K60" s="18"/>
      <c r="L60" s="18"/>
    </row>
    <row r="61" spans="1:12" s="11" customFormat="1" ht="13.5">
      <c r="A61" s="25"/>
      <c r="B61" s="27"/>
      <c r="C61" s="27"/>
      <c r="E61" s="18"/>
      <c r="F61" s="18"/>
      <c r="G61" s="18"/>
      <c r="H61" s="18"/>
      <c r="I61" s="18"/>
      <c r="J61" s="18"/>
      <c r="K61" s="18"/>
      <c r="L61" s="18"/>
    </row>
    <row r="62" spans="1:12" s="11" customFormat="1" ht="13.5">
      <c r="A62" s="25"/>
      <c r="B62" s="27"/>
      <c r="C62" s="27"/>
      <c r="E62" s="18"/>
      <c r="F62" s="18"/>
      <c r="G62" s="18"/>
      <c r="H62" s="18"/>
      <c r="I62" s="18"/>
      <c r="J62" s="18"/>
      <c r="K62" s="18"/>
      <c r="L62" s="18"/>
    </row>
    <row r="63" spans="1:12" s="11" customFormat="1" ht="13.5">
      <c r="A63" s="25"/>
      <c r="B63" s="27"/>
      <c r="C63" s="27"/>
      <c r="E63" s="18"/>
      <c r="F63" s="18"/>
      <c r="G63" s="18"/>
      <c r="H63" s="18"/>
      <c r="I63" s="18"/>
      <c r="J63" s="18"/>
      <c r="K63" s="18"/>
      <c r="L63" s="18"/>
    </row>
    <row r="64" spans="1:12" s="11" customFormat="1" ht="13.5">
      <c r="A64" s="25"/>
      <c r="B64" s="27"/>
      <c r="C64" s="27"/>
      <c r="E64" s="18"/>
      <c r="F64" s="18"/>
      <c r="G64" s="18"/>
      <c r="H64" s="18"/>
      <c r="I64" s="18"/>
      <c r="J64" s="18"/>
      <c r="K64" s="18"/>
      <c r="L64" s="18"/>
    </row>
    <row r="65" spans="1:12" s="11" customFormat="1" ht="13.5">
      <c r="A65" s="25"/>
      <c r="B65" s="27"/>
      <c r="C65" s="27"/>
      <c r="E65" s="18"/>
      <c r="F65" s="18"/>
      <c r="G65" s="18"/>
      <c r="H65" s="18"/>
      <c r="I65" s="18"/>
      <c r="J65" s="18"/>
      <c r="K65" s="18"/>
      <c r="L65" s="18"/>
    </row>
    <row r="66" spans="1:12" s="11" customFormat="1" ht="13.5">
      <c r="A66" s="25"/>
      <c r="B66" s="27"/>
      <c r="C66" s="27"/>
      <c r="E66" s="18"/>
      <c r="F66" s="18"/>
      <c r="G66" s="18"/>
      <c r="H66" s="18"/>
      <c r="I66" s="18"/>
      <c r="J66" s="18"/>
      <c r="K66" s="18"/>
      <c r="L66" s="18"/>
    </row>
    <row r="67" spans="1:12" s="11" customFormat="1" ht="13.5">
      <c r="A67" s="25"/>
      <c r="B67" s="27"/>
      <c r="C67" s="27"/>
      <c r="E67" s="18"/>
      <c r="F67" s="18"/>
      <c r="G67" s="18"/>
      <c r="H67" s="18"/>
      <c r="I67" s="18"/>
      <c r="J67" s="18"/>
      <c r="K67" s="18"/>
      <c r="L67" s="18"/>
    </row>
    <row r="68" spans="1:12" s="11" customFormat="1" ht="13.5">
      <c r="A68" s="25"/>
      <c r="B68" s="27"/>
      <c r="C68" s="27"/>
      <c r="E68" s="18"/>
      <c r="F68" s="18"/>
      <c r="G68" s="18"/>
      <c r="H68" s="18"/>
      <c r="I68" s="18"/>
      <c r="J68" s="18"/>
      <c r="K68" s="18"/>
      <c r="L68" s="18"/>
    </row>
    <row r="69" spans="1:12" s="11" customFormat="1" ht="13.5">
      <c r="A69" s="25"/>
      <c r="B69" s="27"/>
      <c r="C69" s="27"/>
      <c r="E69" s="18"/>
      <c r="F69" s="18"/>
      <c r="G69" s="18"/>
      <c r="H69" s="18"/>
      <c r="I69" s="18"/>
      <c r="J69" s="18"/>
      <c r="K69" s="18"/>
      <c r="L69" s="18"/>
    </row>
    <row r="70" spans="1:12" s="11" customFormat="1" ht="13.5">
      <c r="A70" s="25"/>
      <c r="B70" s="27"/>
      <c r="C70" s="27"/>
      <c r="E70" s="18"/>
      <c r="F70" s="18"/>
      <c r="G70" s="18"/>
      <c r="H70" s="18"/>
      <c r="I70" s="18"/>
      <c r="J70" s="18"/>
      <c r="K70" s="18"/>
      <c r="L70" s="18"/>
    </row>
    <row r="71" spans="1:12" s="11" customFormat="1" ht="13.5">
      <c r="A71" s="25"/>
      <c r="B71" s="27"/>
      <c r="C71" s="27"/>
      <c r="E71" s="18"/>
      <c r="F71" s="18"/>
      <c r="G71" s="18"/>
      <c r="H71" s="18"/>
      <c r="I71" s="18"/>
      <c r="J71" s="18"/>
      <c r="K71" s="18"/>
      <c r="L71" s="18"/>
    </row>
    <row r="72" spans="1:12" s="11" customFormat="1" ht="13.5">
      <c r="A72" s="25"/>
      <c r="B72" s="27"/>
      <c r="C72" s="27"/>
      <c r="E72" s="18"/>
      <c r="F72" s="18"/>
      <c r="G72" s="18"/>
      <c r="H72" s="18"/>
      <c r="I72" s="18"/>
      <c r="J72" s="18"/>
      <c r="K72" s="18"/>
      <c r="L72" s="18"/>
    </row>
    <row r="73" spans="1:12" s="11" customFormat="1" ht="13.5">
      <c r="A73" s="25"/>
      <c r="B73" s="27"/>
      <c r="C73" s="27"/>
      <c r="E73" s="18"/>
      <c r="F73" s="18"/>
      <c r="G73" s="18"/>
      <c r="H73" s="18"/>
      <c r="I73" s="18"/>
      <c r="J73" s="18"/>
      <c r="K73" s="18"/>
      <c r="L73" s="18"/>
    </row>
    <row r="74" spans="1:12" s="11" customFormat="1" ht="13.5">
      <c r="A74" s="25"/>
      <c r="B74" s="27"/>
      <c r="C74" s="27"/>
      <c r="E74" s="18"/>
      <c r="F74" s="18"/>
      <c r="G74" s="18"/>
      <c r="H74" s="18"/>
      <c r="I74" s="18"/>
      <c r="J74" s="18"/>
      <c r="K74" s="18"/>
      <c r="L74" s="18"/>
    </row>
    <row r="75" spans="1:12" s="11" customFormat="1" ht="13.5">
      <c r="A75" s="25"/>
      <c r="B75" s="27"/>
      <c r="C75" s="27"/>
      <c r="E75" s="18"/>
      <c r="F75" s="18"/>
      <c r="G75" s="18"/>
      <c r="H75" s="18"/>
      <c r="I75" s="18"/>
      <c r="J75" s="18"/>
      <c r="K75" s="18"/>
      <c r="L75" s="18"/>
    </row>
    <row r="76" spans="1:12" s="11" customFormat="1" ht="13.5">
      <c r="A76" s="25"/>
      <c r="B76" s="27"/>
      <c r="C76" s="27"/>
      <c r="E76" s="18"/>
      <c r="F76" s="18"/>
      <c r="G76" s="18"/>
      <c r="H76" s="18"/>
      <c r="I76" s="18"/>
      <c r="J76" s="18"/>
      <c r="K76" s="18"/>
      <c r="L76" s="18"/>
    </row>
    <row r="77" spans="1:12" s="11" customFormat="1" ht="13.5">
      <c r="A77" s="25"/>
      <c r="B77" s="27"/>
      <c r="C77" s="27"/>
      <c r="E77" s="18"/>
      <c r="F77" s="18"/>
      <c r="G77" s="18"/>
      <c r="H77" s="18"/>
      <c r="I77" s="18"/>
      <c r="J77" s="18"/>
      <c r="K77" s="18"/>
      <c r="L77" s="18"/>
    </row>
    <row r="78" spans="1:12" s="11" customFormat="1" ht="13.5">
      <c r="A78" s="25"/>
      <c r="B78" s="27"/>
      <c r="C78" s="27"/>
      <c r="E78" s="18"/>
      <c r="F78" s="18"/>
      <c r="G78" s="18"/>
      <c r="H78" s="18"/>
      <c r="I78" s="18"/>
      <c r="J78" s="18"/>
      <c r="K78" s="18"/>
      <c r="L78" s="18"/>
    </row>
    <row r="79" spans="1:12" s="11" customFormat="1" ht="13.5">
      <c r="A79" s="25"/>
      <c r="B79" s="27"/>
      <c r="C79" s="27"/>
      <c r="E79" s="18"/>
      <c r="F79" s="18"/>
      <c r="G79" s="18"/>
      <c r="H79" s="18"/>
      <c r="I79" s="18"/>
      <c r="J79" s="18"/>
      <c r="K79" s="18"/>
      <c r="L79" s="18"/>
    </row>
    <row r="80" spans="1:12" s="11" customFormat="1" ht="13.5">
      <c r="A80" s="25"/>
      <c r="B80" s="27"/>
      <c r="C80" s="27"/>
      <c r="E80" s="18"/>
      <c r="F80" s="18"/>
      <c r="G80" s="18"/>
      <c r="H80" s="18"/>
      <c r="I80" s="18"/>
      <c r="J80" s="18"/>
      <c r="K80" s="18"/>
      <c r="L80" s="18"/>
    </row>
    <row r="81" spans="1:12" s="11" customFormat="1" ht="13.5">
      <c r="A81" s="25"/>
      <c r="B81" s="27"/>
      <c r="C81" s="27"/>
      <c r="E81" s="18"/>
      <c r="F81" s="18"/>
      <c r="G81" s="18"/>
      <c r="H81" s="18"/>
      <c r="I81" s="18"/>
      <c r="J81" s="18"/>
      <c r="K81" s="18"/>
      <c r="L81" s="18"/>
    </row>
    <row r="82" spans="1:12" s="11" customFormat="1" ht="13.5">
      <c r="A82" s="25"/>
      <c r="B82" s="27"/>
      <c r="C82" s="27"/>
      <c r="E82" s="18"/>
      <c r="F82" s="18"/>
      <c r="G82" s="18"/>
      <c r="H82" s="18"/>
      <c r="I82" s="18"/>
      <c r="J82" s="18"/>
      <c r="K82" s="18"/>
      <c r="L82" s="18"/>
    </row>
    <row r="83" spans="1:12" s="11" customFormat="1" ht="13.5">
      <c r="A83" s="25"/>
      <c r="B83" s="27"/>
      <c r="C83" s="27"/>
      <c r="E83" s="18"/>
      <c r="F83" s="18"/>
      <c r="G83" s="18"/>
      <c r="H83" s="18"/>
      <c r="I83" s="18"/>
      <c r="J83" s="18"/>
      <c r="K83" s="18"/>
      <c r="L83" s="18"/>
    </row>
    <row r="84" spans="1:12" s="11" customFormat="1" ht="13.5">
      <c r="A84" s="25"/>
      <c r="B84" s="27"/>
      <c r="C84" s="27"/>
      <c r="E84" s="18"/>
      <c r="F84" s="18"/>
      <c r="G84" s="18"/>
      <c r="H84" s="18"/>
      <c r="I84" s="18"/>
      <c r="J84" s="18"/>
      <c r="K84" s="18"/>
      <c r="L84" s="18"/>
    </row>
    <row r="85" spans="1:12" s="11" customFormat="1" ht="13.5">
      <c r="A85" s="25"/>
      <c r="B85" s="27"/>
      <c r="C85" s="27"/>
      <c r="E85" s="18"/>
      <c r="F85" s="18"/>
      <c r="G85" s="18"/>
      <c r="H85" s="18"/>
      <c r="I85" s="18"/>
      <c r="J85" s="18"/>
      <c r="K85" s="18"/>
      <c r="L85" s="18"/>
    </row>
    <row r="86" spans="1:12" s="11" customFormat="1" ht="13.5">
      <c r="A86" s="25"/>
      <c r="B86" s="27"/>
      <c r="C86" s="27"/>
      <c r="E86" s="18"/>
      <c r="F86" s="18"/>
      <c r="G86" s="18"/>
      <c r="H86" s="18"/>
      <c r="I86" s="18"/>
      <c r="J86" s="18"/>
      <c r="K86" s="18"/>
      <c r="L86" s="18"/>
    </row>
    <row r="87" spans="1:12" s="11" customFormat="1" ht="13.5">
      <c r="A87" s="25"/>
      <c r="B87" s="27"/>
      <c r="C87" s="27"/>
      <c r="E87" s="18"/>
      <c r="F87" s="18"/>
      <c r="G87" s="18"/>
      <c r="H87" s="18"/>
      <c r="I87" s="18"/>
      <c r="J87" s="18"/>
      <c r="K87" s="18"/>
      <c r="L87" s="18"/>
    </row>
    <row r="88" spans="1:12" s="11" customFormat="1" ht="13.5">
      <c r="A88" s="25"/>
      <c r="B88" s="27"/>
      <c r="C88" s="27"/>
      <c r="E88" s="18"/>
      <c r="F88" s="18"/>
      <c r="G88" s="18"/>
      <c r="H88" s="18"/>
      <c r="I88" s="18"/>
      <c r="J88" s="18"/>
      <c r="K88" s="18"/>
      <c r="L88" s="18"/>
    </row>
    <row r="89" spans="1:12" s="11" customFormat="1" ht="13.5">
      <c r="A89" s="25"/>
      <c r="B89" s="27"/>
      <c r="C89" s="27"/>
      <c r="E89" s="18"/>
      <c r="F89" s="18"/>
      <c r="G89" s="18"/>
      <c r="H89" s="18"/>
      <c r="I89" s="18"/>
      <c r="J89" s="18"/>
      <c r="K89" s="18"/>
      <c r="L89" s="18"/>
    </row>
    <row r="90" spans="1:12" s="11" customFormat="1" ht="13.5">
      <c r="A90" s="25"/>
      <c r="B90" s="27"/>
      <c r="C90" s="27"/>
      <c r="E90" s="18"/>
      <c r="F90" s="18"/>
      <c r="G90" s="18"/>
      <c r="H90" s="18"/>
      <c r="I90" s="18"/>
      <c r="J90" s="18"/>
      <c r="K90" s="18"/>
      <c r="L90" s="18"/>
    </row>
    <row r="91" spans="1:12" s="11" customFormat="1" ht="13.5">
      <c r="A91" s="25"/>
      <c r="B91" s="27"/>
      <c r="C91" s="27"/>
      <c r="E91" s="18"/>
      <c r="F91" s="18"/>
      <c r="G91" s="18"/>
      <c r="H91" s="18"/>
      <c r="I91" s="18"/>
      <c r="J91" s="18"/>
      <c r="K91" s="18"/>
      <c r="L91" s="18"/>
    </row>
    <row r="92" spans="1:12" s="11" customFormat="1" ht="13.5">
      <c r="A92" s="25"/>
      <c r="B92" s="27"/>
      <c r="C92" s="27"/>
      <c r="E92" s="18"/>
      <c r="F92" s="18"/>
      <c r="G92" s="18"/>
      <c r="H92" s="18"/>
      <c r="I92" s="18"/>
      <c r="J92" s="18"/>
      <c r="K92" s="18"/>
      <c r="L92" s="18"/>
    </row>
    <row r="93" spans="1:12" s="11" customFormat="1" ht="13.5">
      <c r="A93" s="25"/>
      <c r="B93" s="27"/>
      <c r="C93" s="27"/>
      <c r="E93" s="18"/>
      <c r="F93" s="18"/>
      <c r="G93" s="18"/>
      <c r="H93" s="18"/>
      <c r="I93" s="18"/>
      <c r="J93" s="18"/>
      <c r="K93" s="18"/>
      <c r="L93" s="18"/>
    </row>
    <row r="94" spans="1:12" s="11" customFormat="1" ht="13.5">
      <c r="A94" s="25"/>
      <c r="B94" s="27"/>
      <c r="C94" s="27"/>
      <c r="E94" s="18"/>
      <c r="F94" s="18"/>
      <c r="G94" s="18"/>
      <c r="H94" s="18"/>
      <c r="I94" s="18"/>
      <c r="J94" s="18"/>
      <c r="K94" s="18"/>
      <c r="L94" s="18"/>
    </row>
    <row r="95" spans="1:12" s="11" customFormat="1" ht="13.5">
      <c r="A95" s="25"/>
      <c r="B95" s="27"/>
      <c r="C95" s="27"/>
      <c r="E95" s="18"/>
      <c r="F95" s="18"/>
      <c r="G95" s="18"/>
      <c r="H95" s="18"/>
      <c r="I95" s="18"/>
      <c r="J95" s="18"/>
      <c r="K95" s="18"/>
      <c r="L95" s="18"/>
    </row>
    <row r="96" spans="1:12" s="11" customFormat="1" ht="13.5">
      <c r="A96" s="25"/>
      <c r="B96" s="27"/>
      <c r="C96" s="27"/>
      <c r="E96" s="18"/>
      <c r="F96" s="18"/>
      <c r="G96" s="18"/>
      <c r="H96" s="18"/>
      <c r="I96" s="18"/>
      <c r="J96" s="18"/>
      <c r="K96" s="18"/>
      <c r="L96" s="18"/>
    </row>
    <row r="97" spans="1:12" s="11" customFormat="1" ht="13.5">
      <c r="A97" s="25"/>
      <c r="B97" s="27"/>
      <c r="C97" s="27"/>
      <c r="E97" s="18"/>
      <c r="F97" s="18"/>
      <c r="G97" s="18"/>
      <c r="H97" s="18"/>
      <c r="I97" s="18"/>
      <c r="J97" s="18"/>
      <c r="K97" s="18"/>
      <c r="L97" s="18"/>
    </row>
    <row r="98" spans="1:12" s="11" customFormat="1" ht="13.5">
      <c r="A98" s="25"/>
      <c r="B98" s="27"/>
      <c r="C98" s="27"/>
      <c r="E98" s="18"/>
      <c r="F98" s="18"/>
      <c r="G98" s="18"/>
      <c r="H98" s="18"/>
      <c r="I98" s="18"/>
      <c r="J98" s="18"/>
      <c r="K98" s="18"/>
      <c r="L98" s="18"/>
    </row>
    <row r="99" spans="1:12" s="11" customFormat="1" ht="13.5">
      <c r="A99" s="25"/>
      <c r="B99" s="27"/>
      <c r="C99" s="27"/>
      <c r="E99" s="18"/>
      <c r="F99" s="18"/>
      <c r="G99" s="18"/>
      <c r="H99" s="18"/>
      <c r="I99" s="18"/>
      <c r="J99" s="18"/>
      <c r="K99" s="18"/>
      <c r="L99" s="18"/>
    </row>
    <row r="100" spans="1:12" s="11" customFormat="1" ht="13.5">
      <c r="A100" s="25"/>
      <c r="B100" s="27"/>
      <c r="C100" s="27"/>
      <c r="E100" s="18"/>
      <c r="F100" s="18"/>
      <c r="G100" s="18"/>
      <c r="H100" s="18"/>
      <c r="I100" s="18"/>
      <c r="J100" s="18"/>
      <c r="K100" s="18"/>
      <c r="L100" s="18"/>
    </row>
    <row r="101" spans="1:12" s="11" customFormat="1" ht="13.5">
      <c r="A101" s="25"/>
      <c r="B101" s="27"/>
      <c r="C101" s="27"/>
      <c r="E101" s="18"/>
      <c r="F101" s="18"/>
      <c r="G101" s="18"/>
      <c r="H101" s="18"/>
      <c r="I101" s="18"/>
      <c r="J101" s="18"/>
      <c r="K101" s="18"/>
      <c r="L101" s="18"/>
    </row>
    <row r="102" spans="1:12" s="11" customFormat="1" ht="13.5">
      <c r="A102" s="25"/>
      <c r="B102" s="27"/>
      <c r="C102" s="27"/>
      <c r="E102" s="18"/>
      <c r="F102" s="18"/>
      <c r="G102" s="18"/>
      <c r="H102" s="18"/>
      <c r="I102" s="18"/>
      <c r="J102" s="18"/>
      <c r="K102" s="18"/>
      <c r="L102" s="18"/>
    </row>
    <row r="103" spans="1:12" s="11" customFormat="1" ht="13.5">
      <c r="A103" s="25"/>
      <c r="B103" s="27"/>
      <c r="C103" s="27"/>
      <c r="E103" s="18"/>
      <c r="F103" s="18"/>
      <c r="G103" s="18"/>
      <c r="H103" s="18"/>
      <c r="I103" s="18"/>
      <c r="J103" s="18"/>
      <c r="K103" s="18"/>
      <c r="L103" s="18"/>
    </row>
    <row r="104" spans="1:12" s="11" customFormat="1" ht="13.5">
      <c r="A104" s="25"/>
      <c r="B104" s="27"/>
      <c r="C104" s="27"/>
      <c r="E104" s="18"/>
      <c r="F104" s="18"/>
      <c r="G104" s="18"/>
      <c r="H104" s="18"/>
      <c r="I104" s="18"/>
      <c r="J104" s="18"/>
      <c r="K104" s="18"/>
      <c r="L104" s="18"/>
    </row>
    <row r="105" spans="1:12" s="11" customFormat="1" ht="13.5">
      <c r="A105" s="25"/>
      <c r="B105" s="27"/>
      <c r="C105" s="27"/>
      <c r="E105" s="18"/>
      <c r="F105" s="18"/>
      <c r="G105" s="18"/>
      <c r="H105" s="18"/>
      <c r="I105" s="18"/>
      <c r="J105" s="18"/>
      <c r="K105" s="18"/>
      <c r="L105" s="18"/>
    </row>
    <row r="106" spans="1:12" s="11" customFormat="1" ht="13.5">
      <c r="A106" s="25"/>
      <c r="B106" s="27"/>
      <c r="C106" s="27"/>
      <c r="E106" s="18"/>
      <c r="F106" s="18"/>
      <c r="G106" s="18"/>
      <c r="H106" s="18"/>
      <c r="I106" s="18"/>
      <c r="J106" s="18"/>
      <c r="K106" s="18"/>
      <c r="L106" s="18"/>
    </row>
    <row r="107" spans="1:12" s="11" customFormat="1" ht="13.5">
      <c r="A107" s="25"/>
      <c r="B107" s="27"/>
      <c r="C107" s="27"/>
      <c r="E107" s="18"/>
      <c r="F107" s="18"/>
      <c r="G107" s="18"/>
      <c r="H107" s="18"/>
      <c r="I107" s="18"/>
      <c r="J107" s="18"/>
      <c r="K107" s="18"/>
      <c r="L107" s="18"/>
    </row>
    <row r="108" spans="1:12" s="11" customFormat="1" ht="13.5">
      <c r="A108" s="25"/>
      <c r="B108" s="27"/>
      <c r="C108" s="27"/>
      <c r="E108" s="18"/>
      <c r="F108" s="18"/>
      <c r="G108" s="18"/>
      <c r="H108" s="18"/>
      <c r="I108" s="18"/>
      <c r="J108" s="18"/>
      <c r="K108" s="18"/>
      <c r="L108" s="18"/>
    </row>
    <row r="109" spans="1:12" s="11" customFormat="1" ht="13.5">
      <c r="A109" s="25"/>
      <c r="B109" s="27"/>
      <c r="C109" s="27"/>
      <c r="E109" s="18"/>
      <c r="F109" s="18"/>
      <c r="G109" s="18"/>
      <c r="H109" s="18"/>
      <c r="I109" s="18"/>
      <c r="J109" s="18"/>
      <c r="K109" s="18"/>
      <c r="L109" s="18"/>
    </row>
    <row r="110" spans="1:12" s="11" customFormat="1" ht="13.5">
      <c r="A110" s="25"/>
      <c r="B110" s="27"/>
      <c r="C110" s="27"/>
      <c r="E110" s="18"/>
      <c r="F110" s="18"/>
      <c r="G110" s="18"/>
      <c r="H110" s="18"/>
      <c r="I110" s="18"/>
      <c r="J110" s="18"/>
      <c r="K110" s="18"/>
      <c r="L110" s="18"/>
    </row>
    <row r="111" spans="1:12" s="11" customFormat="1" ht="13.5">
      <c r="A111" s="25"/>
      <c r="B111" s="27"/>
      <c r="C111" s="27"/>
      <c r="E111" s="18"/>
      <c r="F111" s="18"/>
      <c r="G111" s="18"/>
      <c r="H111" s="18"/>
      <c r="I111" s="18"/>
      <c r="J111" s="18"/>
      <c r="K111" s="18"/>
      <c r="L111" s="18"/>
    </row>
    <row r="112" spans="1:12" s="11" customFormat="1" ht="13.5">
      <c r="A112" s="25"/>
      <c r="B112" s="27"/>
      <c r="C112" s="27"/>
      <c r="E112" s="18"/>
      <c r="F112" s="18"/>
      <c r="G112" s="18"/>
      <c r="H112" s="18"/>
      <c r="I112" s="18"/>
      <c r="J112" s="18"/>
      <c r="K112" s="18"/>
      <c r="L112" s="18"/>
    </row>
    <row r="113" spans="1:12" s="11" customFormat="1" ht="13.5">
      <c r="A113" s="25"/>
      <c r="B113" s="27"/>
      <c r="C113" s="27"/>
      <c r="E113" s="18"/>
      <c r="F113" s="18"/>
      <c r="G113" s="18"/>
      <c r="H113" s="18"/>
      <c r="I113" s="18"/>
      <c r="J113" s="18"/>
      <c r="K113" s="18"/>
      <c r="L113" s="18"/>
    </row>
    <row r="114" spans="1:12" s="11" customFormat="1" ht="13.5">
      <c r="A114" s="25"/>
      <c r="B114" s="27"/>
      <c r="C114" s="27"/>
      <c r="E114" s="18"/>
      <c r="F114" s="18"/>
      <c r="G114" s="18"/>
      <c r="H114" s="18"/>
      <c r="I114" s="18"/>
      <c r="J114" s="18"/>
      <c r="K114" s="18"/>
      <c r="L114" s="18"/>
    </row>
    <row r="115" spans="1:12" s="11" customFormat="1" ht="13.5">
      <c r="A115" s="25"/>
      <c r="B115" s="27"/>
      <c r="C115" s="27"/>
      <c r="E115" s="18"/>
      <c r="F115" s="18"/>
      <c r="G115" s="18"/>
      <c r="H115" s="18"/>
      <c r="I115" s="18"/>
      <c r="J115" s="18"/>
      <c r="K115" s="18"/>
      <c r="L115" s="18"/>
    </row>
    <row r="116" spans="1:12" s="11" customFormat="1" ht="13.5">
      <c r="A116" s="25"/>
      <c r="B116" s="27"/>
      <c r="C116" s="27"/>
      <c r="E116" s="18"/>
      <c r="F116" s="18"/>
      <c r="G116" s="18"/>
      <c r="H116" s="18"/>
      <c r="I116" s="18"/>
      <c r="J116" s="18"/>
      <c r="K116" s="18"/>
      <c r="L116" s="18"/>
    </row>
    <row r="117" spans="1:12" s="11" customFormat="1" ht="13.5">
      <c r="A117" s="25"/>
      <c r="B117" s="27"/>
      <c r="C117" s="27"/>
      <c r="E117" s="18"/>
      <c r="F117" s="18"/>
      <c r="G117" s="18"/>
      <c r="H117" s="18"/>
      <c r="I117" s="18"/>
      <c r="J117" s="18"/>
      <c r="K117" s="18"/>
      <c r="L117" s="18"/>
    </row>
    <row r="118" spans="1:12" s="11" customFormat="1" ht="13.5">
      <c r="A118" s="25"/>
      <c r="B118" s="27"/>
      <c r="C118" s="27"/>
      <c r="E118" s="18"/>
      <c r="F118" s="18"/>
      <c r="G118" s="18"/>
      <c r="H118" s="18"/>
      <c r="I118" s="18"/>
      <c r="J118" s="18"/>
      <c r="K118" s="18"/>
      <c r="L118" s="18"/>
    </row>
    <row r="119" spans="1:12" s="11" customFormat="1" ht="13.5">
      <c r="A119" s="25"/>
      <c r="B119" s="27"/>
      <c r="C119" s="27"/>
      <c r="E119" s="18"/>
      <c r="F119" s="18"/>
      <c r="G119" s="18"/>
      <c r="H119" s="18"/>
      <c r="I119" s="18"/>
      <c r="J119" s="18"/>
      <c r="K119" s="18"/>
      <c r="L119" s="18"/>
    </row>
    <row r="120" spans="1:12" s="11" customFormat="1" ht="13.5">
      <c r="A120" s="25"/>
      <c r="B120" s="27"/>
      <c r="C120" s="27"/>
      <c r="E120" s="18"/>
      <c r="F120" s="18"/>
      <c r="G120" s="18"/>
      <c r="H120" s="18"/>
      <c r="I120" s="18"/>
      <c r="J120" s="18"/>
      <c r="K120" s="18"/>
      <c r="L120" s="18"/>
    </row>
    <row r="121" spans="1:12" s="11" customFormat="1" ht="13.5">
      <c r="A121" s="25"/>
      <c r="B121" s="27"/>
      <c r="C121" s="27"/>
      <c r="E121" s="18"/>
      <c r="F121" s="18"/>
      <c r="G121" s="18"/>
      <c r="H121" s="18"/>
      <c r="I121" s="18"/>
      <c r="J121" s="18"/>
      <c r="K121" s="18"/>
      <c r="L121" s="18"/>
    </row>
    <row r="122" spans="1:12" s="11" customFormat="1" ht="13.5">
      <c r="A122" s="25"/>
      <c r="B122" s="27"/>
      <c r="C122" s="27"/>
      <c r="E122" s="18"/>
      <c r="F122" s="18"/>
      <c r="G122" s="18"/>
      <c r="H122" s="18"/>
      <c r="I122" s="18"/>
      <c r="J122" s="18"/>
      <c r="K122" s="18"/>
      <c r="L122" s="18"/>
    </row>
    <row r="123" spans="1:12" s="11" customFormat="1" ht="13.5">
      <c r="A123" s="25"/>
      <c r="B123" s="27"/>
      <c r="C123" s="27"/>
      <c r="E123" s="18"/>
      <c r="F123" s="18"/>
      <c r="G123" s="18"/>
      <c r="H123" s="18"/>
      <c r="I123" s="18"/>
      <c r="J123" s="18"/>
      <c r="K123" s="18"/>
      <c r="L123" s="18"/>
    </row>
    <row r="124" spans="1:12" s="11" customFormat="1" ht="13.5">
      <c r="A124" s="25"/>
      <c r="B124" s="27"/>
      <c r="C124" s="27"/>
      <c r="E124" s="18"/>
      <c r="F124" s="18"/>
      <c r="G124" s="18"/>
      <c r="H124" s="18"/>
      <c r="I124" s="18"/>
      <c r="J124" s="18"/>
      <c r="K124" s="18"/>
      <c r="L124" s="18"/>
    </row>
    <row r="125" spans="1:12" s="11" customFormat="1" ht="13.5">
      <c r="A125" s="25"/>
      <c r="B125" s="27"/>
      <c r="C125" s="27"/>
      <c r="E125" s="18"/>
      <c r="F125" s="18"/>
      <c r="G125" s="18"/>
      <c r="H125" s="18"/>
      <c r="I125" s="18"/>
      <c r="J125" s="18"/>
      <c r="K125" s="18"/>
      <c r="L125" s="18"/>
    </row>
    <row r="126" spans="1:12" s="11" customFormat="1" ht="13.5">
      <c r="A126" s="25"/>
      <c r="B126" s="27"/>
      <c r="C126" s="27"/>
      <c r="E126" s="18"/>
      <c r="F126" s="18"/>
      <c r="G126" s="18"/>
      <c r="H126" s="18"/>
      <c r="I126" s="18"/>
      <c r="J126" s="18"/>
      <c r="K126" s="18"/>
      <c r="L126" s="18"/>
    </row>
    <row r="127" spans="1:12" s="11" customFormat="1" ht="13.5">
      <c r="A127" s="25"/>
      <c r="B127" s="27"/>
      <c r="C127" s="27"/>
      <c r="E127" s="18"/>
      <c r="F127" s="18"/>
      <c r="G127" s="18"/>
      <c r="H127" s="18"/>
      <c r="I127" s="18"/>
      <c r="J127" s="18"/>
      <c r="K127" s="18"/>
      <c r="L127" s="18"/>
    </row>
    <row r="128" spans="1:12" s="11" customFormat="1" ht="13.5">
      <c r="A128" s="25"/>
      <c r="B128" s="27"/>
      <c r="C128" s="27"/>
      <c r="E128" s="18"/>
      <c r="F128" s="18"/>
      <c r="G128" s="18"/>
      <c r="H128" s="18"/>
      <c r="I128" s="18"/>
      <c r="J128" s="18"/>
      <c r="K128" s="18"/>
      <c r="L128" s="18"/>
    </row>
    <row r="129" spans="1:12" s="11" customFormat="1" ht="13.5">
      <c r="A129" s="25"/>
      <c r="B129" s="27"/>
      <c r="C129" s="27"/>
      <c r="E129" s="18"/>
      <c r="F129" s="18"/>
      <c r="G129" s="18"/>
      <c r="H129" s="18"/>
      <c r="I129" s="18"/>
      <c r="J129" s="18"/>
      <c r="K129" s="18"/>
      <c r="L129" s="18"/>
    </row>
    <row r="130" spans="1:12" s="11" customFormat="1" ht="13.5">
      <c r="A130" s="25"/>
      <c r="B130" s="27"/>
      <c r="C130" s="27"/>
      <c r="E130" s="18"/>
      <c r="F130" s="18"/>
      <c r="G130" s="18"/>
      <c r="H130" s="18"/>
      <c r="I130" s="18"/>
      <c r="J130" s="18"/>
      <c r="K130" s="18"/>
      <c r="L130" s="18"/>
    </row>
    <row r="131" spans="1:12" s="11" customFormat="1" ht="13.5">
      <c r="A131" s="25"/>
      <c r="B131" s="27"/>
      <c r="C131" s="27"/>
      <c r="E131" s="18"/>
      <c r="F131" s="18"/>
      <c r="G131" s="18"/>
      <c r="H131" s="18"/>
      <c r="I131" s="18"/>
      <c r="J131" s="18"/>
      <c r="K131" s="18"/>
      <c r="L131" s="18"/>
    </row>
    <row r="132" spans="1:12" s="11" customFormat="1" ht="13.5">
      <c r="A132" s="25"/>
      <c r="B132" s="27"/>
      <c r="C132" s="27"/>
      <c r="E132" s="18"/>
      <c r="F132" s="18"/>
      <c r="G132" s="18"/>
      <c r="H132" s="18"/>
      <c r="I132" s="18"/>
      <c r="J132" s="18"/>
      <c r="K132" s="18"/>
      <c r="L132" s="18"/>
    </row>
    <row r="133" spans="1:12" s="11" customFormat="1" ht="13.5">
      <c r="A133" s="25"/>
      <c r="B133" s="27"/>
      <c r="C133" s="27"/>
      <c r="E133" s="18"/>
      <c r="F133" s="18"/>
      <c r="G133" s="18"/>
      <c r="H133" s="18"/>
      <c r="I133" s="18"/>
      <c r="J133" s="18"/>
      <c r="K133" s="18"/>
      <c r="L133" s="18"/>
    </row>
    <row r="134" spans="1:12" s="11" customFormat="1" ht="13.5">
      <c r="A134" s="25"/>
      <c r="B134" s="27"/>
      <c r="C134" s="27"/>
      <c r="E134" s="18"/>
      <c r="F134" s="18"/>
      <c r="G134" s="18"/>
      <c r="H134" s="18"/>
      <c r="I134" s="18"/>
      <c r="J134" s="18"/>
      <c r="K134" s="18"/>
      <c r="L134" s="18"/>
    </row>
    <row r="135" spans="1:12" s="11" customFormat="1" ht="13.5">
      <c r="A135" s="25"/>
      <c r="B135" s="27"/>
      <c r="C135" s="27"/>
      <c r="E135" s="18"/>
      <c r="F135" s="18"/>
      <c r="G135" s="18"/>
      <c r="H135" s="18"/>
      <c r="I135" s="18"/>
      <c r="J135" s="18"/>
      <c r="K135" s="18"/>
      <c r="L135" s="18"/>
    </row>
    <row r="136" spans="1:12" s="11" customFormat="1" ht="13.5">
      <c r="A136" s="25"/>
      <c r="B136" s="27"/>
      <c r="C136" s="27"/>
      <c r="E136" s="18"/>
      <c r="F136" s="18"/>
      <c r="G136" s="18"/>
      <c r="H136" s="18"/>
      <c r="I136" s="18"/>
      <c r="J136" s="18"/>
      <c r="K136" s="18"/>
      <c r="L136" s="18"/>
    </row>
    <row r="137" spans="1:12" s="11" customFormat="1" ht="13.5">
      <c r="A137" s="25"/>
      <c r="B137" s="27"/>
      <c r="C137" s="27"/>
      <c r="E137" s="18"/>
      <c r="F137" s="18"/>
      <c r="G137" s="18"/>
      <c r="H137" s="18"/>
      <c r="I137" s="18"/>
      <c r="J137" s="18"/>
      <c r="K137" s="18"/>
      <c r="L137" s="18"/>
    </row>
    <row r="138" spans="1:12" s="11" customFormat="1" ht="13.5">
      <c r="A138" s="25"/>
      <c r="B138" s="27"/>
      <c r="C138" s="27"/>
      <c r="E138" s="18"/>
      <c r="F138" s="18"/>
      <c r="G138" s="18"/>
      <c r="H138" s="18"/>
      <c r="I138" s="18"/>
      <c r="J138" s="18"/>
      <c r="K138" s="18"/>
      <c r="L138" s="18"/>
    </row>
    <row r="139" spans="1:12" s="11" customFormat="1" ht="13.5">
      <c r="A139" s="25"/>
      <c r="B139" s="27"/>
      <c r="C139" s="27"/>
      <c r="E139" s="18"/>
      <c r="F139" s="18"/>
      <c r="G139" s="18"/>
      <c r="H139" s="18"/>
      <c r="I139" s="18"/>
      <c r="J139" s="18"/>
      <c r="K139" s="18"/>
      <c r="L139" s="18"/>
    </row>
    <row r="140" spans="1:12" s="11" customFormat="1" ht="13.5">
      <c r="A140" s="25"/>
      <c r="B140" s="27"/>
      <c r="C140" s="27"/>
      <c r="E140" s="18"/>
      <c r="F140" s="18"/>
      <c r="G140" s="18"/>
      <c r="H140" s="18"/>
      <c r="I140" s="18"/>
      <c r="J140" s="18"/>
      <c r="K140" s="18"/>
      <c r="L140" s="18"/>
    </row>
    <row r="141" spans="1:12" s="11" customFormat="1" ht="13.5">
      <c r="A141" s="25"/>
      <c r="B141" s="27"/>
      <c r="C141" s="27"/>
      <c r="E141" s="18"/>
      <c r="F141" s="18"/>
      <c r="G141" s="18"/>
      <c r="H141" s="18"/>
      <c r="I141" s="18"/>
      <c r="J141" s="18"/>
      <c r="K141" s="18"/>
      <c r="L141" s="18"/>
    </row>
    <row r="142" spans="1:12" s="11" customFormat="1" ht="13.5">
      <c r="A142" s="25"/>
      <c r="B142" s="27"/>
      <c r="C142" s="27"/>
      <c r="E142" s="18"/>
      <c r="F142" s="18"/>
      <c r="G142" s="18"/>
      <c r="H142" s="18"/>
      <c r="I142" s="18"/>
      <c r="J142" s="18"/>
      <c r="K142" s="18"/>
      <c r="L142" s="18"/>
    </row>
    <row r="143" spans="1:12" s="11" customFormat="1" ht="13.5">
      <c r="A143" s="25"/>
      <c r="B143" s="27"/>
      <c r="C143" s="27"/>
      <c r="E143" s="18"/>
      <c r="F143" s="18"/>
      <c r="G143" s="18"/>
      <c r="H143" s="18"/>
      <c r="I143" s="18"/>
      <c r="J143" s="18"/>
      <c r="K143" s="18"/>
      <c r="L143" s="18"/>
    </row>
    <row r="144" spans="1:12" s="11" customFormat="1" ht="13.5">
      <c r="A144" s="25"/>
      <c r="B144" s="27"/>
      <c r="C144" s="27"/>
      <c r="E144" s="18"/>
      <c r="F144" s="18"/>
      <c r="G144" s="18"/>
      <c r="H144" s="18"/>
      <c r="I144" s="18"/>
      <c r="J144" s="18"/>
      <c r="K144" s="18"/>
      <c r="L144" s="18"/>
    </row>
    <row r="145" spans="1:12" s="11" customFormat="1" ht="13.5">
      <c r="A145" s="25"/>
      <c r="B145" s="27"/>
      <c r="C145" s="27"/>
      <c r="E145" s="18"/>
      <c r="F145" s="18"/>
      <c r="G145" s="18"/>
      <c r="H145" s="18"/>
      <c r="I145" s="18"/>
      <c r="J145" s="18"/>
      <c r="K145" s="18"/>
      <c r="L145" s="18"/>
    </row>
    <row r="146" spans="1:12" s="11" customFormat="1" ht="13.5">
      <c r="A146" s="25"/>
      <c r="B146" s="27"/>
      <c r="C146" s="27"/>
      <c r="E146" s="18"/>
      <c r="F146" s="18"/>
      <c r="G146" s="18"/>
      <c r="H146" s="18"/>
      <c r="I146" s="18"/>
      <c r="J146" s="18"/>
      <c r="K146" s="18"/>
      <c r="L146" s="18"/>
    </row>
    <row r="147" spans="1:12" s="11" customFormat="1" ht="13.5">
      <c r="A147" s="25"/>
      <c r="B147" s="27"/>
      <c r="C147" s="27"/>
      <c r="E147" s="18"/>
      <c r="F147" s="18"/>
      <c r="G147" s="18"/>
      <c r="H147" s="18"/>
      <c r="I147" s="18"/>
      <c r="J147" s="18"/>
      <c r="K147" s="18"/>
      <c r="L147" s="18"/>
    </row>
    <row r="148" spans="1:12" s="11" customFormat="1" ht="13.5">
      <c r="A148" s="25"/>
      <c r="B148" s="27"/>
      <c r="C148" s="27"/>
      <c r="E148" s="18"/>
      <c r="F148" s="18"/>
      <c r="G148" s="18"/>
      <c r="H148" s="18"/>
      <c r="I148" s="18"/>
      <c r="J148" s="18"/>
      <c r="K148" s="18"/>
      <c r="L148" s="18"/>
    </row>
    <row r="149" spans="1:12" s="11" customFormat="1" ht="13.5">
      <c r="A149" s="25"/>
      <c r="B149" s="27"/>
      <c r="C149" s="27"/>
      <c r="E149" s="18"/>
      <c r="F149" s="18"/>
      <c r="G149" s="18"/>
      <c r="H149" s="18"/>
      <c r="I149" s="18"/>
      <c r="J149" s="18"/>
      <c r="K149" s="18"/>
      <c r="L149" s="18"/>
    </row>
    <row r="150" spans="1:12" s="11" customFormat="1" ht="13.5">
      <c r="A150" s="25"/>
      <c r="B150" s="27"/>
      <c r="C150" s="27"/>
      <c r="E150" s="18"/>
      <c r="F150" s="18"/>
      <c r="G150" s="18"/>
      <c r="H150" s="18"/>
      <c r="I150" s="18"/>
      <c r="J150" s="18"/>
      <c r="K150" s="18"/>
      <c r="L150" s="18"/>
    </row>
    <row r="151" spans="1:12" s="11" customFormat="1" ht="13.5">
      <c r="A151" s="25"/>
      <c r="B151" s="27"/>
      <c r="C151" s="27"/>
      <c r="E151" s="18"/>
      <c r="F151" s="18"/>
      <c r="G151" s="18"/>
      <c r="H151" s="18"/>
      <c r="I151" s="18"/>
      <c r="J151" s="18"/>
      <c r="K151" s="18"/>
      <c r="L151" s="18"/>
    </row>
    <row r="152" spans="1:12" s="11" customFormat="1" ht="13.5">
      <c r="A152" s="25"/>
      <c r="B152" s="27"/>
      <c r="C152" s="27"/>
      <c r="E152" s="18"/>
      <c r="F152" s="18"/>
      <c r="G152" s="18"/>
      <c r="H152" s="18"/>
      <c r="I152" s="18"/>
      <c r="J152" s="18"/>
      <c r="K152" s="18"/>
      <c r="L152" s="18"/>
    </row>
    <row r="153" spans="2:12" s="11" customFormat="1" ht="13.5">
      <c r="B153" s="27"/>
      <c r="C153" s="27"/>
      <c r="E153" s="18"/>
      <c r="F153" s="18"/>
      <c r="G153" s="18"/>
      <c r="H153" s="18"/>
      <c r="I153" s="18"/>
      <c r="J153" s="18"/>
      <c r="K153" s="18"/>
      <c r="L153" s="18"/>
    </row>
    <row r="154" spans="2:12" s="11" customFormat="1" ht="13.5">
      <c r="B154" s="27"/>
      <c r="C154" s="27"/>
      <c r="E154" s="18"/>
      <c r="F154" s="18"/>
      <c r="G154" s="18"/>
      <c r="H154" s="18"/>
      <c r="I154" s="18"/>
      <c r="J154" s="18"/>
      <c r="K154" s="18"/>
      <c r="L154" s="18"/>
    </row>
    <row r="155" spans="2:12" s="11" customFormat="1" ht="13.5">
      <c r="B155" s="27"/>
      <c r="C155" s="27"/>
      <c r="E155" s="18"/>
      <c r="F155" s="18"/>
      <c r="G155" s="18"/>
      <c r="H155" s="18"/>
      <c r="I155" s="18"/>
      <c r="J155" s="18"/>
      <c r="K155" s="18"/>
      <c r="L155" s="18"/>
    </row>
    <row r="156" spans="2:12" s="11" customFormat="1" ht="13.5">
      <c r="B156" s="27"/>
      <c r="C156" s="27"/>
      <c r="E156" s="18"/>
      <c r="F156" s="18"/>
      <c r="G156" s="18"/>
      <c r="H156" s="18"/>
      <c r="I156" s="18"/>
      <c r="J156" s="18"/>
      <c r="K156" s="18"/>
      <c r="L156" s="18"/>
    </row>
    <row r="157" spans="2:12" s="11" customFormat="1" ht="13.5">
      <c r="B157" s="27"/>
      <c r="C157" s="27"/>
      <c r="E157" s="18"/>
      <c r="F157" s="18"/>
      <c r="G157" s="18"/>
      <c r="H157" s="18"/>
      <c r="I157" s="18"/>
      <c r="J157" s="18"/>
      <c r="K157" s="18"/>
      <c r="L157" s="18"/>
    </row>
    <row r="158" spans="2:12" s="11" customFormat="1" ht="13.5">
      <c r="B158" s="27"/>
      <c r="C158" s="27"/>
      <c r="E158" s="18"/>
      <c r="F158" s="18"/>
      <c r="G158" s="18"/>
      <c r="H158" s="18"/>
      <c r="I158" s="18"/>
      <c r="J158" s="18"/>
      <c r="K158" s="18"/>
      <c r="L158" s="18"/>
    </row>
    <row r="159" spans="2:12" s="11" customFormat="1" ht="13.5">
      <c r="B159" s="27"/>
      <c r="C159" s="27"/>
      <c r="E159" s="18"/>
      <c r="F159" s="18"/>
      <c r="G159" s="18"/>
      <c r="H159" s="18"/>
      <c r="I159" s="18"/>
      <c r="J159" s="18"/>
      <c r="K159" s="18"/>
      <c r="L159" s="18"/>
    </row>
    <row r="160" spans="2:12" s="11" customFormat="1" ht="13.5">
      <c r="B160" s="27"/>
      <c r="C160" s="27"/>
      <c r="E160" s="18"/>
      <c r="F160" s="18"/>
      <c r="G160" s="18"/>
      <c r="H160" s="18"/>
      <c r="I160" s="18"/>
      <c r="J160" s="18"/>
      <c r="K160" s="18"/>
      <c r="L160" s="18"/>
    </row>
    <row r="161" spans="2:12" s="11" customFormat="1" ht="13.5">
      <c r="B161" s="27"/>
      <c r="C161" s="27"/>
      <c r="E161" s="18"/>
      <c r="F161" s="18"/>
      <c r="G161" s="18"/>
      <c r="H161" s="18"/>
      <c r="I161" s="18"/>
      <c r="J161" s="18"/>
      <c r="K161" s="18"/>
      <c r="L161" s="18"/>
    </row>
    <row r="162" spans="2:12" s="11" customFormat="1" ht="13.5">
      <c r="B162" s="27"/>
      <c r="C162" s="27"/>
      <c r="E162" s="18"/>
      <c r="F162" s="18"/>
      <c r="G162" s="18"/>
      <c r="H162" s="18"/>
      <c r="I162" s="18"/>
      <c r="J162" s="18"/>
      <c r="K162" s="18"/>
      <c r="L162" s="18"/>
    </row>
    <row r="163" spans="2:12" s="11" customFormat="1" ht="13.5">
      <c r="B163" s="27"/>
      <c r="C163" s="27"/>
      <c r="E163" s="18"/>
      <c r="F163" s="18"/>
      <c r="G163" s="18"/>
      <c r="H163" s="18"/>
      <c r="I163" s="18"/>
      <c r="J163" s="18"/>
      <c r="K163" s="18"/>
      <c r="L163" s="18"/>
    </row>
    <row r="164" spans="2:12" s="11" customFormat="1" ht="13.5">
      <c r="B164" s="27"/>
      <c r="C164" s="27"/>
      <c r="E164" s="18"/>
      <c r="F164" s="18"/>
      <c r="G164" s="18"/>
      <c r="H164" s="18"/>
      <c r="I164" s="18"/>
      <c r="J164" s="18"/>
      <c r="K164" s="18"/>
      <c r="L164" s="18"/>
    </row>
    <row r="165" spans="2:12" s="11" customFormat="1" ht="13.5">
      <c r="B165" s="27"/>
      <c r="C165" s="27"/>
      <c r="E165" s="18"/>
      <c r="F165" s="18"/>
      <c r="G165" s="18"/>
      <c r="H165" s="18"/>
      <c r="I165" s="18"/>
      <c r="J165" s="18"/>
      <c r="K165" s="18"/>
      <c r="L165" s="18"/>
    </row>
    <row r="166" spans="2:12" s="11" customFormat="1" ht="13.5">
      <c r="B166" s="27"/>
      <c r="C166" s="27"/>
      <c r="E166" s="18"/>
      <c r="F166" s="18"/>
      <c r="G166" s="18"/>
      <c r="H166" s="18"/>
      <c r="I166" s="18"/>
      <c r="J166" s="18"/>
      <c r="K166" s="18"/>
      <c r="L166" s="18"/>
    </row>
    <row r="167" spans="2:12" s="11" customFormat="1" ht="13.5">
      <c r="B167" s="27"/>
      <c r="C167" s="27"/>
      <c r="E167" s="18"/>
      <c r="F167" s="18"/>
      <c r="G167" s="18"/>
      <c r="H167" s="18"/>
      <c r="I167" s="18"/>
      <c r="J167" s="18"/>
      <c r="K167" s="18"/>
      <c r="L167" s="18"/>
    </row>
    <row r="168" spans="2:12" s="11" customFormat="1" ht="13.5">
      <c r="B168" s="27"/>
      <c r="C168" s="27"/>
      <c r="E168" s="18"/>
      <c r="F168" s="18"/>
      <c r="G168" s="18"/>
      <c r="H168" s="18"/>
      <c r="I168" s="18"/>
      <c r="J168" s="18"/>
      <c r="K168" s="18"/>
      <c r="L168" s="18"/>
    </row>
    <row r="169" spans="2:12" s="11" customFormat="1" ht="13.5">
      <c r="B169" s="27"/>
      <c r="C169" s="27"/>
      <c r="E169" s="18"/>
      <c r="F169" s="18"/>
      <c r="G169" s="18"/>
      <c r="H169" s="18"/>
      <c r="I169" s="18"/>
      <c r="J169" s="18"/>
      <c r="K169" s="18"/>
      <c r="L169" s="18"/>
    </row>
    <row r="170" spans="2:12" s="11" customFormat="1" ht="13.5">
      <c r="B170" s="27"/>
      <c r="C170" s="27"/>
      <c r="E170" s="18"/>
      <c r="F170" s="18"/>
      <c r="G170" s="18"/>
      <c r="H170" s="18"/>
      <c r="I170" s="18"/>
      <c r="J170" s="18"/>
      <c r="K170" s="18"/>
      <c r="L170" s="18"/>
    </row>
    <row r="171" spans="2:12" s="11" customFormat="1" ht="13.5">
      <c r="B171" s="27"/>
      <c r="C171" s="27"/>
      <c r="E171" s="18"/>
      <c r="F171" s="18"/>
      <c r="G171" s="18"/>
      <c r="H171" s="18"/>
      <c r="I171" s="18"/>
      <c r="J171" s="18"/>
      <c r="K171" s="18"/>
      <c r="L171" s="18"/>
    </row>
    <row r="172" spans="2:12" s="11" customFormat="1" ht="13.5">
      <c r="B172" s="27"/>
      <c r="C172" s="27"/>
      <c r="E172" s="18"/>
      <c r="F172" s="18"/>
      <c r="G172" s="18"/>
      <c r="H172" s="18"/>
      <c r="I172" s="18"/>
      <c r="J172" s="18"/>
      <c r="K172" s="18"/>
      <c r="L172" s="18"/>
    </row>
    <row r="173" spans="2:12" s="11" customFormat="1" ht="13.5">
      <c r="B173" s="27"/>
      <c r="C173" s="27"/>
      <c r="E173" s="18"/>
      <c r="F173" s="18"/>
      <c r="G173" s="18"/>
      <c r="H173" s="18"/>
      <c r="I173" s="18"/>
      <c r="J173" s="18"/>
      <c r="K173" s="18"/>
      <c r="L173" s="18"/>
    </row>
    <row r="174" spans="2:12" s="11" customFormat="1" ht="13.5">
      <c r="B174" s="27"/>
      <c r="C174" s="27"/>
      <c r="E174" s="18"/>
      <c r="F174" s="18"/>
      <c r="G174" s="18"/>
      <c r="H174" s="18"/>
      <c r="I174" s="18"/>
      <c r="J174" s="18"/>
      <c r="K174" s="18"/>
      <c r="L174" s="18"/>
    </row>
    <row r="175" spans="2:12" s="11" customFormat="1" ht="13.5">
      <c r="B175" s="27"/>
      <c r="C175" s="27"/>
      <c r="E175" s="18"/>
      <c r="F175" s="18"/>
      <c r="G175" s="18"/>
      <c r="H175" s="18"/>
      <c r="I175" s="18"/>
      <c r="J175" s="18"/>
      <c r="K175" s="18"/>
      <c r="L175" s="18"/>
    </row>
    <row r="176" spans="2:12" s="11" customFormat="1" ht="13.5">
      <c r="B176" s="27"/>
      <c r="C176" s="27"/>
      <c r="E176" s="18"/>
      <c r="F176" s="18"/>
      <c r="G176" s="18"/>
      <c r="H176" s="18"/>
      <c r="I176" s="18"/>
      <c r="J176" s="18"/>
      <c r="K176" s="18"/>
      <c r="L176" s="18"/>
    </row>
    <row r="177" spans="2:12" s="11" customFormat="1" ht="13.5">
      <c r="B177" s="27"/>
      <c r="C177" s="27"/>
      <c r="E177" s="18"/>
      <c r="F177" s="18"/>
      <c r="G177" s="18"/>
      <c r="H177" s="18"/>
      <c r="I177" s="18"/>
      <c r="J177" s="18"/>
      <c r="K177" s="18"/>
      <c r="L177" s="18"/>
    </row>
    <row r="178" spans="2:12" s="11" customFormat="1" ht="13.5">
      <c r="B178" s="27"/>
      <c r="C178" s="27"/>
      <c r="E178" s="18"/>
      <c r="F178" s="18"/>
      <c r="G178" s="18"/>
      <c r="H178" s="18"/>
      <c r="I178" s="18"/>
      <c r="J178" s="18"/>
      <c r="K178" s="18"/>
      <c r="L178" s="18"/>
    </row>
    <row r="179" spans="2:12" s="11" customFormat="1" ht="13.5">
      <c r="B179" s="27"/>
      <c r="C179" s="27"/>
      <c r="E179" s="18"/>
      <c r="F179" s="18"/>
      <c r="G179" s="18"/>
      <c r="H179" s="18"/>
      <c r="I179" s="18"/>
      <c r="J179" s="18"/>
      <c r="K179" s="18"/>
      <c r="L179" s="18"/>
    </row>
    <row r="180" spans="2:12" s="11" customFormat="1" ht="13.5">
      <c r="B180" s="27"/>
      <c r="C180" s="27"/>
      <c r="E180" s="18"/>
      <c r="F180" s="18"/>
      <c r="G180" s="18"/>
      <c r="H180" s="18"/>
      <c r="I180" s="18"/>
      <c r="J180" s="18"/>
      <c r="K180" s="18"/>
      <c r="L180" s="18"/>
    </row>
    <row r="181" spans="2:12" s="11" customFormat="1" ht="13.5">
      <c r="B181" s="27"/>
      <c r="C181" s="27"/>
      <c r="E181" s="18"/>
      <c r="F181" s="18"/>
      <c r="G181" s="18"/>
      <c r="H181" s="18"/>
      <c r="I181" s="18"/>
      <c r="J181" s="18"/>
      <c r="K181" s="18"/>
      <c r="L181" s="18"/>
    </row>
    <row r="182" spans="2:12" s="11" customFormat="1" ht="13.5">
      <c r="B182" s="27"/>
      <c r="C182" s="27"/>
      <c r="E182" s="18"/>
      <c r="F182" s="18"/>
      <c r="G182" s="18"/>
      <c r="H182" s="18"/>
      <c r="I182" s="18"/>
      <c r="J182" s="18"/>
      <c r="K182" s="18"/>
      <c r="L182" s="18"/>
    </row>
    <row r="183" spans="2:12" s="11" customFormat="1" ht="13.5">
      <c r="B183" s="27"/>
      <c r="C183" s="27"/>
      <c r="E183" s="18"/>
      <c r="F183" s="18"/>
      <c r="G183" s="18"/>
      <c r="H183" s="18"/>
      <c r="I183" s="18"/>
      <c r="J183" s="18"/>
      <c r="K183" s="18"/>
      <c r="L183" s="18"/>
    </row>
    <row r="184" spans="2:12" s="11" customFormat="1" ht="13.5">
      <c r="B184" s="27"/>
      <c r="C184" s="27"/>
      <c r="E184" s="18"/>
      <c r="F184" s="18"/>
      <c r="G184" s="18"/>
      <c r="H184" s="18"/>
      <c r="I184" s="18"/>
      <c r="J184" s="18"/>
      <c r="K184" s="18"/>
      <c r="L184" s="18"/>
    </row>
    <row r="185" spans="2:12" s="11" customFormat="1" ht="13.5">
      <c r="B185" s="27"/>
      <c r="C185" s="27"/>
      <c r="E185" s="18"/>
      <c r="F185" s="18"/>
      <c r="G185" s="18"/>
      <c r="H185" s="18"/>
      <c r="I185" s="18"/>
      <c r="J185" s="18"/>
      <c r="K185" s="18"/>
      <c r="L185" s="18"/>
    </row>
    <row r="186" spans="2:12" s="11" customFormat="1" ht="13.5">
      <c r="B186" s="27"/>
      <c r="C186" s="27"/>
      <c r="E186" s="18"/>
      <c r="F186" s="18"/>
      <c r="G186" s="18"/>
      <c r="H186" s="18"/>
      <c r="I186" s="18"/>
      <c r="J186" s="18"/>
      <c r="K186" s="18"/>
      <c r="L186" s="18"/>
    </row>
    <row r="187" spans="2:12" s="11" customFormat="1" ht="13.5">
      <c r="B187" s="27"/>
      <c r="C187" s="27"/>
      <c r="E187" s="18"/>
      <c r="F187" s="18"/>
      <c r="G187" s="18"/>
      <c r="H187" s="18"/>
      <c r="I187" s="18"/>
      <c r="J187" s="18"/>
      <c r="K187" s="18"/>
      <c r="L187" s="18"/>
    </row>
    <row r="188" spans="2:12" s="11" customFormat="1" ht="13.5">
      <c r="B188" s="27"/>
      <c r="C188" s="27"/>
      <c r="E188" s="18"/>
      <c r="F188" s="18"/>
      <c r="G188" s="18"/>
      <c r="H188" s="18"/>
      <c r="I188" s="18"/>
      <c r="J188" s="18"/>
      <c r="K188" s="18"/>
      <c r="L188" s="18"/>
    </row>
    <row r="189" spans="2:12" s="11" customFormat="1" ht="13.5">
      <c r="B189" s="27"/>
      <c r="C189" s="27"/>
      <c r="E189" s="18"/>
      <c r="F189" s="18"/>
      <c r="G189" s="18"/>
      <c r="H189" s="18"/>
      <c r="I189" s="18"/>
      <c r="J189" s="18"/>
      <c r="K189" s="18"/>
      <c r="L189" s="18"/>
    </row>
    <row r="190" spans="2:12" s="11" customFormat="1" ht="13.5">
      <c r="B190" s="27"/>
      <c r="C190" s="27"/>
      <c r="E190" s="18"/>
      <c r="F190" s="18"/>
      <c r="G190" s="18"/>
      <c r="H190" s="18"/>
      <c r="I190" s="18"/>
      <c r="J190" s="18"/>
      <c r="K190" s="18"/>
      <c r="L190" s="18"/>
    </row>
    <row r="191" spans="2:12" s="11" customFormat="1" ht="13.5">
      <c r="B191" s="27"/>
      <c r="C191" s="27"/>
      <c r="E191" s="18"/>
      <c r="F191" s="18"/>
      <c r="G191" s="18"/>
      <c r="H191" s="18"/>
      <c r="I191" s="18"/>
      <c r="J191" s="18"/>
      <c r="K191" s="18"/>
      <c r="L191" s="18"/>
    </row>
    <row r="192" spans="2:12" s="11" customFormat="1" ht="13.5">
      <c r="B192" s="27"/>
      <c r="C192" s="27"/>
      <c r="E192" s="18"/>
      <c r="F192" s="18"/>
      <c r="G192" s="18"/>
      <c r="H192" s="18"/>
      <c r="I192" s="18"/>
      <c r="J192" s="18"/>
      <c r="K192" s="18"/>
      <c r="L192" s="18"/>
    </row>
    <row r="193" spans="2:12" s="11" customFormat="1" ht="13.5">
      <c r="B193" s="27"/>
      <c r="C193" s="27"/>
      <c r="E193" s="18"/>
      <c r="F193" s="18"/>
      <c r="G193" s="18"/>
      <c r="H193" s="18"/>
      <c r="I193" s="18"/>
      <c r="J193" s="18"/>
      <c r="K193" s="18"/>
      <c r="L193" s="18"/>
    </row>
    <row r="194" spans="2:12" s="11" customFormat="1" ht="13.5">
      <c r="B194" s="27"/>
      <c r="C194" s="27"/>
      <c r="E194" s="18"/>
      <c r="F194" s="18"/>
      <c r="G194" s="18"/>
      <c r="H194" s="18"/>
      <c r="I194" s="18"/>
      <c r="J194" s="18"/>
      <c r="K194" s="18"/>
      <c r="L194" s="18"/>
    </row>
    <row r="195" spans="2:12" s="11" customFormat="1" ht="13.5">
      <c r="B195" s="27"/>
      <c r="C195" s="27"/>
      <c r="E195" s="18"/>
      <c r="F195" s="18"/>
      <c r="G195" s="18"/>
      <c r="H195" s="18"/>
      <c r="I195" s="18"/>
      <c r="J195" s="18"/>
      <c r="K195" s="18"/>
      <c r="L195" s="18"/>
    </row>
    <row r="196" spans="2:12" s="11" customFormat="1" ht="13.5">
      <c r="B196" s="27"/>
      <c r="C196" s="27"/>
      <c r="E196" s="18"/>
      <c r="F196" s="18"/>
      <c r="G196" s="18"/>
      <c r="H196" s="18"/>
      <c r="I196" s="18"/>
      <c r="J196" s="18"/>
      <c r="K196" s="18"/>
      <c r="L196" s="18"/>
    </row>
    <row r="197" spans="2:12" s="11" customFormat="1" ht="13.5">
      <c r="B197" s="27"/>
      <c r="C197" s="27"/>
      <c r="E197" s="18"/>
      <c r="F197" s="18"/>
      <c r="G197" s="18"/>
      <c r="H197" s="18"/>
      <c r="I197" s="18"/>
      <c r="J197" s="18"/>
      <c r="K197" s="18"/>
      <c r="L197" s="18"/>
    </row>
    <row r="198" spans="2:12" s="11" customFormat="1" ht="13.5">
      <c r="B198" s="27"/>
      <c r="C198" s="27"/>
      <c r="E198" s="18"/>
      <c r="F198" s="18"/>
      <c r="G198" s="18"/>
      <c r="H198" s="18"/>
      <c r="I198" s="18"/>
      <c r="J198" s="18"/>
      <c r="K198" s="18"/>
      <c r="L198" s="18"/>
    </row>
    <row r="199" spans="2:12" s="11" customFormat="1" ht="13.5">
      <c r="B199" s="27"/>
      <c r="C199" s="27"/>
      <c r="E199" s="18"/>
      <c r="F199" s="18"/>
      <c r="G199" s="18"/>
      <c r="H199" s="18"/>
      <c r="I199" s="18"/>
      <c r="J199" s="18"/>
      <c r="K199" s="18"/>
      <c r="L199" s="18"/>
    </row>
    <row r="200" spans="2:12" s="11" customFormat="1" ht="13.5">
      <c r="B200" s="27"/>
      <c r="C200" s="27"/>
      <c r="E200" s="18"/>
      <c r="F200" s="18"/>
      <c r="G200" s="18"/>
      <c r="H200" s="18"/>
      <c r="I200" s="18"/>
      <c r="J200" s="18"/>
      <c r="K200" s="18"/>
      <c r="L200" s="18"/>
    </row>
    <row r="201" spans="2:12" s="11" customFormat="1" ht="13.5">
      <c r="B201" s="27"/>
      <c r="C201" s="27"/>
      <c r="E201" s="18"/>
      <c r="F201" s="18"/>
      <c r="G201" s="18"/>
      <c r="H201" s="18"/>
      <c r="I201" s="18"/>
      <c r="J201" s="18"/>
      <c r="K201" s="18"/>
      <c r="L201" s="18"/>
    </row>
    <row r="202" spans="2:12" s="11" customFormat="1" ht="13.5">
      <c r="B202" s="27"/>
      <c r="C202" s="27"/>
      <c r="E202" s="18"/>
      <c r="F202" s="18"/>
      <c r="G202" s="18"/>
      <c r="H202" s="18"/>
      <c r="I202" s="18"/>
      <c r="J202" s="18"/>
      <c r="K202" s="18"/>
      <c r="L202" s="18"/>
    </row>
    <row r="203" spans="2:12" s="11" customFormat="1" ht="13.5">
      <c r="B203" s="27"/>
      <c r="C203" s="27"/>
      <c r="E203" s="18"/>
      <c r="F203" s="18"/>
      <c r="G203" s="18"/>
      <c r="H203" s="18"/>
      <c r="I203" s="18"/>
      <c r="J203" s="18"/>
      <c r="K203" s="18"/>
      <c r="L203" s="18"/>
    </row>
    <row r="204" spans="2:12" s="11" customFormat="1" ht="13.5">
      <c r="B204" s="27"/>
      <c r="C204" s="27"/>
      <c r="E204" s="18"/>
      <c r="F204" s="18"/>
      <c r="G204" s="18"/>
      <c r="H204" s="18"/>
      <c r="I204" s="18"/>
      <c r="J204" s="18"/>
      <c r="K204" s="18"/>
      <c r="L204" s="18"/>
    </row>
    <row r="205" spans="2:12" s="11" customFormat="1" ht="13.5">
      <c r="B205" s="27"/>
      <c r="C205" s="27"/>
      <c r="E205" s="18"/>
      <c r="F205" s="18"/>
      <c r="G205" s="18"/>
      <c r="H205" s="18"/>
      <c r="I205" s="18"/>
      <c r="J205" s="18"/>
      <c r="K205" s="18"/>
      <c r="L205" s="18"/>
    </row>
    <row r="206" spans="2:12" s="11" customFormat="1" ht="13.5">
      <c r="B206" s="27"/>
      <c r="C206" s="27"/>
      <c r="E206" s="18"/>
      <c r="F206" s="18"/>
      <c r="G206" s="18"/>
      <c r="H206" s="18"/>
      <c r="I206" s="18"/>
      <c r="J206" s="18"/>
      <c r="K206" s="18"/>
      <c r="L206" s="18"/>
    </row>
    <row r="207" spans="2:12" s="11" customFormat="1" ht="13.5">
      <c r="B207" s="27"/>
      <c r="C207" s="27"/>
      <c r="E207" s="18"/>
      <c r="F207" s="18"/>
      <c r="G207" s="18"/>
      <c r="H207" s="18"/>
      <c r="I207" s="18"/>
      <c r="J207" s="18"/>
      <c r="K207" s="18"/>
      <c r="L207" s="18"/>
    </row>
    <row r="208" spans="2:12" s="11" customFormat="1" ht="13.5">
      <c r="B208" s="27"/>
      <c r="C208" s="27"/>
      <c r="E208" s="18"/>
      <c r="F208" s="18"/>
      <c r="G208" s="18"/>
      <c r="H208" s="18"/>
      <c r="I208" s="18"/>
      <c r="J208" s="18"/>
      <c r="K208" s="18"/>
      <c r="L208" s="18"/>
    </row>
    <row r="209" spans="2:12" s="11" customFormat="1" ht="13.5">
      <c r="B209" s="27"/>
      <c r="C209" s="27"/>
      <c r="E209" s="18"/>
      <c r="F209" s="18"/>
      <c r="G209" s="18"/>
      <c r="H209" s="18"/>
      <c r="I209" s="18"/>
      <c r="J209" s="18"/>
      <c r="K209" s="18"/>
      <c r="L209" s="18"/>
    </row>
    <row r="210" spans="2:12" s="11" customFormat="1" ht="13.5">
      <c r="B210" s="27"/>
      <c r="C210" s="27"/>
      <c r="E210" s="18"/>
      <c r="F210" s="18"/>
      <c r="G210" s="18"/>
      <c r="H210" s="18"/>
      <c r="I210" s="18"/>
      <c r="J210" s="18"/>
      <c r="K210" s="18"/>
      <c r="L210" s="18"/>
    </row>
    <row r="211" spans="2:12" s="11" customFormat="1" ht="13.5">
      <c r="B211" s="27"/>
      <c r="C211" s="27"/>
      <c r="E211" s="18"/>
      <c r="F211" s="18"/>
      <c r="G211" s="18"/>
      <c r="H211" s="18"/>
      <c r="I211" s="18"/>
      <c r="J211" s="18"/>
      <c r="K211" s="18"/>
      <c r="L211" s="18"/>
    </row>
    <row r="212" spans="2:12" s="11" customFormat="1" ht="13.5">
      <c r="B212" s="27"/>
      <c r="C212" s="27"/>
      <c r="E212" s="18"/>
      <c r="F212" s="18"/>
      <c r="G212" s="18"/>
      <c r="H212" s="18"/>
      <c r="I212" s="18"/>
      <c r="J212" s="18"/>
      <c r="K212" s="18"/>
      <c r="L212" s="18"/>
    </row>
    <row r="213" spans="2:12" s="11" customFormat="1" ht="13.5">
      <c r="B213" s="27"/>
      <c r="C213" s="27"/>
      <c r="E213" s="18"/>
      <c r="F213" s="18"/>
      <c r="G213" s="18"/>
      <c r="H213" s="18"/>
      <c r="I213" s="18"/>
      <c r="J213" s="18"/>
      <c r="K213" s="18"/>
      <c r="L213" s="18"/>
    </row>
    <row r="214" spans="2:12" s="11" customFormat="1" ht="13.5">
      <c r="B214" s="27"/>
      <c r="C214" s="27"/>
      <c r="E214" s="18"/>
      <c r="F214" s="18"/>
      <c r="G214" s="18"/>
      <c r="H214" s="18"/>
      <c r="I214" s="18"/>
      <c r="J214" s="18"/>
      <c r="K214" s="18"/>
      <c r="L214" s="18"/>
    </row>
    <row r="215" spans="2:12" s="11" customFormat="1" ht="13.5">
      <c r="B215" s="27"/>
      <c r="C215" s="27"/>
      <c r="E215" s="18"/>
      <c r="F215" s="18"/>
      <c r="G215" s="18"/>
      <c r="H215" s="18"/>
      <c r="I215" s="18"/>
      <c r="J215" s="18"/>
      <c r="K215" s="18"/>
      <c r="L215" s="18"/>
    </row>
    <row r="216" spans="2:12" s="11" customFormat="1" ht="13.5">
      <c r="B216" s="27"/>
      <c r="C216" s="27"/>
      <c r="E216" s="18"/>
      <c r="F216" s="18"/>
      <c r="G216" s="18"/>
      <c r="H216" s="18"/>
      <c r="I216" s="18"/>
      <c r="J216" s="18"/>
      <c r="K216" s="18"/>
      <c r="L216" s="18"/>
    </row>
    <row r="217" spans="2:12" s="11" customFormat="1" ht="13.5">
      <c r="B217" s="27"/>
      <c r="C217" s="27"/>
      <c r="E217" s="18"/>
      <c r="F217" s="18"/>
      <c r="G217" s="18"/>
      <c r="H217" s="18"/>
      <c r="I217" s="18"/>
      <c r="J217" s="18"/>
      <c r="K217" s="18"/>
      <c r="L217" s="18"/>
    </row>
    <row r="218" spans="2:12" s="11" customFormat="1" ht="13.5">
      <c r="B218" s="27"/>
      <c r="C218" s="27"/>
      <c r="E218" s="18"/>
      <c r="F218" s="18"/>
      <c r="G218" s="18"/>
      <c r="H218" s="18"/>
      <c r="I218" s="18"/>
      <c r="J218" s="18"/>
      <c r="K218" s="18"/>
      <c r="L218" s="18"/>
    </row>
    <row r="219" spans="2:12" s="11" customFormat="1" ht="13.5">
      <c r="B219" s="27"/>
      <c r="C219" s="27"/>
      <c r="E219" s="18"/>
      <c r="F219" s="18"/>
      <c r="G219" s="18"/>
      <c r="H219" s="18"/>
      <c r="I219" s="18"/>
      <c r="J219" s="18"/>
      <c r="K219" s="18"/>
      <c r="L219" s="18"/>
    </row>
    <row r="220" spans="2:12" s="11" customFormat="1" ht="13.5">
      <c r="B220" s="27"/>
      <c r="C220" s="27"/>
      <c r="E220" s="18"/>
      <c r="F220" s="18"/>
      <c r="G220" s="18"/>
      <c r="H220" s="18"/>
      <c r="I220" s="18"/>
      <c r="J220" s="18"/>
      <c r="K220" s="18"/>
      <c r="L220" s="18"/>
    </row>
    <row r="221" spans="2:12" s="11" customFormat="1" ht="13.5">
      <c r="B221" s="27"/>
      <c r="C221" s="27"/>
      <c r="E221" s="18"/>
      <c r="F221" s="18"/>
      <c r="G221" s="18"/>
      <c r="H221" s="18"/>
      <c r="I221" s="18"/>
      <c r="J221" s="18"/>
      <c r="K221" s="18"/>
      <c r="L221" s="18"/>
    </row>
    <row r="222" spans="2:12" s="11" customFormat="1" ht="13.5">
      <c r="B222" s="27"/>
      <c r="C222" s="27"/>
      <c r="E222" s="18"/>
      <c r="F222" s="18"/>
      <c r="G222" s="18"/>
      <c r="H222" s="18"/>
      <c r="I222" s="18"/>
      <c r="J222" s="18"/>
      <c r="K222" s="18"/>
      <c r="L222" s="18"/>
    </row>
    <row r="223" spans="2:12" s="11" customFormat="1" ht="13.5">
      <c r="B223" s="27"/>
      <c r="C223" s="27"/>
      <c r="E223" s="18"/>
      <c r="F223" s="18"/>
      <c r="G223" s="18"/>
      <c r="H223" s="18"/>
      <c r="I223" s="18"/>
      <c r="J223" s="18"/>
      <c r="K223" s="18"/>
      <c r="L223" s="18"/>
    </row>
    <row r="224" spans="2:12" s="11" customFormat="1" ht="13.5">
      <c r="B224" s="27"/>
      <c r="C224" s="27"/>
      <c r="E224" s="18"/>
      <c r="F224" s="18"/>
      <c r="G224" s="18"/>
      <c r="H224" s="18"/>
      <c r="I224" s="18"/>
      <c r="J224" s="18"/>
      <c r="K224" s="18"/>
      <c r="L224" s="18"/>
    </row>
    <row r="225" spans="2:12" s="11" customFormat="1" ht="13.5">
      <c r="B225" s="27"/>
      <c r="C225" s="27"/>
      <c r="E225" s="18"/>
      <c r="F225" s="18"/>
      <c r="G225" s="18"/>
      <c r="H225" s="18"/>
      <c r="I225" s="18"/>
      <c r="J225" s="18"/>
      <c r="K225" s="18"/>
      <c r="L225" s="18"/>
    </row>
    <row r="226" spans="2:12" s="11" customFormat="1" ht="13.5">
      <c r="B226" s="27"/>
      <c r="C226" s="27"/>
      <c r="E226" s="18"/>
      <c r="F226" s="18"/>
      <c r="G226" s="18"/>
      <c r="H226" s="18"/>
      <c r="I226" s="18"/>
      <c r="J226" s="18"/>
      <c r="K226" s="18"/>
      <c r="L226" s="18"/>
    </row>
    <row r="227" spans="2:12" s="11" customFormat="1" ht="13.5">
      <c r="B227" s="27"/>
      <c r="C227" s="27"/>
      <c r="E227" s="18"/>
      <c r="F227" s="18"/>
      <c r="G227" s="18"/>
      <c r="H227" s="18"/>
      <c r="I227" s="18"/>
      <c r="J227" s="18"/>
      <c r="K227" s="18"/>
      <c r="L227" s="18"/>
    </row>
    <row r="228" spans="2:12" s="11" customFormat="1" ht="13.5">
      <c r="B228" s="27"/>
      <c r="C228" s="27"/>
      <c r="E228" s="18"/>
      <c r="F228" s="18"/>
      <c r="G228" s="18"/>
      <c r="H228" s="18"/>
      <c r="I228" s="18"/>
      <c r="J228" s="18"/>
      <c r="K228" s="18"/>
      <c r="L228" s="18"/>
    </row>
    <row r="229" spans="2:3" s="11" customFormat="1" ht="13.5">
      <c r="B229" s="27"/>
      <c r="C229" s="27"/>
    </row>
    <row r="230" spans="2:3" s="11" customFormat="1" ht="13.5">
      <c r="B230" s="27"/>
      <c r="C230" s="27"/>
    </row>
    <row r="231" spans="2:3" s="11" customFormat="1" ht="13.5">
      <c r="B231" s="27"/>
      <c r="C231" s="27"/>
    </row>
    <row r="232" spans="2:3" s="11" customFormat="1" ht="13.5">
      <c r="B232" s="27"/>
      <c r="C232" s="27"/>
    </row>
    <row r="233" spans="2:3" s="11" customFormat="1" ht="13.5">
      <c r="B233" s="27"/>
      <c r="C233" s="27"/>
    </row>
    <row r="234" spans="2:3" s="11" customFormat="1" ht="13.5">
      <c r="B234" s="27"/>
      <c r="C234" s="27"/>
    </row>
    <row r="235" spans="2:3" s="11" customFormat="1" ht="13.5">
      <c r="B235" s="27"/>
      <c r="C235" s="27"/>
    </row>
    <row r="236" spans="2:3" ht="16.5">
      <c r="B236" s="34"/>
      <c r="C236" s="34"/>
    </row>
  </sheetData>
  <sheetProtection password="F976" sheet="1" objects="1" scenarios="1"/>
  <mergeCells count="8">
    <mergeCell ref="B9:D9"/>
    <mergeCell ref="B11:I11"/>
    <mergeCell ref="A1:I1"/>
    <mergeCell ref="A2:B2"/>
    <mergeCell ref="A3:B3"/>
    <mergeCell ref="A4:B4"/>
    <mergeCell ref="A5:B5"/>
    <mergeCell ref="A6:B6"/>
  </mergeCells>
  <printOptions/>
  <pageMargins left="0.7086614173228352" right="0.7086614173228352" top="0.7874015748031502" bottom="0.7874015748031502" header="0.3149606299212601" footer="0.3149606299212601"/>
  <pageSetup fitToHeight="0" fitToWidth="0" orientation="landscape" paperSize="9"/>
  <headerFooter>
    <oddFooter>&amp;L&amp;9 21.3.2017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8"/>
  <sheetViews>
    <sheetView tabSelected="1" view="pageLayout" workbookViewId="0" topLeftCell="A1">
      <selection activeCell="O17" sqref="O17"/>
    </sheetView>
  </sheetViews>
  <sheetFormatPr defaultColWidth="9.00390625" defaultRowHeight="16.5"/>
  <cols>
    <col min="1" max="1" width="3.375" style="0" customWidth="1"/>
    <col min="2" max="2" width="7.50390625" style="0" customWidth="1"/>
    <col min="3" max="3" width="9.75390625" style="0" customWidth="1"/>
    <col min="4" max="4" width="59.50390625" style="0" customWidth="1"/>
    <col min="5" max="5" width="3.375" style="0" customWidth="1"/>
    <col min="6" max="6" width="7.25390625" style="0" customWidth="1"/>
    <col min="7" max="7" width="5.375" style="0" customWidth="1"/>
    <col min="8" max="8" width="10.875" style="0" customWidth="1"/>
    <col min="9" max="9" width="11.125" style="0" customWidth="1"/>
    <col min="10" max="10" width="9.00390625" style="0" customWidth="1"/>
  </cols>
  <sheetData>
    <row r="1" spans="1:12" ht="13.5" customHeight="1">
      <c r="A1" s="68" t="s">
        <v>0</v>
      </c>
      <c r="B1" s="68"/>
      <c r="C1" s="69" t="s">
        <v>1</v>
      </c>
      <c r="D1" s="69"/>
      <c r="E1" s="133" t="s">
        <v>2</v>
      </c>
      <c r="F1" s="133"/>
      <c r="G1" s="133"/>
      <c r="H1" s="134" t="s">
        <v>3</v>
      </c>
      <c r="I1" s="134"/>
      <c r="J1" s="2"/>
      <c r="K1" s="2"/>
      <c r="L1" s="2"/>
    </row>
    <row r="2" spans="1:12" ht="13.5" customHeight="1">
      <c r="A2" s="68" t="s">
        <v>4</v>
      </c>
      <c r="B2" s="68"/>
      <c r="C2" s="70" t="s">
        <v>5</v>
      </c>
      <c r="D2" s="70"/>
      <c r="E2" s="133" t="s">
        <v>6</v>
      </c>
      <c r="F2" s="133"/>
      <c r="G2" s="133"/>
      <c r="H2" s="135">
        <v>42815</v>
      </c>
      <c r="I2" s="135"/>
      <c r="J2" s="4"/>
      <c r="K2" s="4"/>
      <c r="L2" s="4"/>
    </row>
    <row r="3" spans="1:12" ht="13.5" customHeight="1">
      <c r="A3" s="68" t="s">
        <v>7</v>
      </c>
      <c r="B3" s="68"/>
      <c r="C3" s="71" t="s">
        <v>8</v>
      </c>
      <c r="D3" s="71"/>
      <c r="E3" s="133" t="s">
        <v>9</v>
      </c>
      <c r="F3" s="133"/>
      <c r="G3" s="133"/>
      <c r="H3" s="134">
        <v>8</v>
      </c>
      <c r="I3" s="134"/>
      <c r="J3" s="6"/>
      <c r="K3" s="6"/>
      <c r="L3" s="6"/>
    </row>
    <row r="4" spans="1:12" ht="13.5" customHeight="1">
      <c r="A4" s="72" t="s">
        <v>2</v>
      </c>
      <c r="B4" s="72"/>
      <c r="C4" s="73" t="s">
        <v>3</v>
      </c>
      <c r="D4" s="73"/>
      <c r="E4" s="73"/>
      <c r="F4" s="73"/>
      <c r="G4" s="73"/>
      <c r="H4" s="73"/>
      <c r="I4" s="73"/>
      <c r="J4" s="8"/>
      <c r="K4" s="8"/>
      <c r="L4" s="8"/>
    </row>
    <row r="5" spans="1:9" ht="9" customHeight="1">
      <c r="A5" s="74"/>
      <c r="B5" s="75"/>
      <c r="C5" s="75"/>
      <c r="D5" s="75"/>
      <c r="E5" s="75"/>
      <c r="F5" s="75"/>
      <c r="G5" s="75"/>
      <c r="H5" s="75"/>
      <c r="I5" s="75"/>
    </row>
    <row r="6" spans="1:10" ht="16.5">
      <c r="A6" s="76"/>
      <c r="B6" s="130" t="s">
        <v>10</v>
      </c>
      <c r="C6" s="130"/>
      <c r="D6" s="130"/>
      <c r="E6" s="76"/>
      <c r="F6" s="76"/>
      <c r="G6" s="76"/>
      <c r="H6" s="76"/>
      <c r="I6" s="76"/>
      <c r="J6" s="11"/>
    </row>
    <row r="7" spans="1:9" ht="6.75" customHeight="1">
      <c r="A7" s="75"/>
      <c r="B7" s="75"/>
      <c r="C7" s="75"/>
      <c r="D7" s="75"/>
      <c r="E7" s="75"/>
      <c r="F7" s="75"/>
      <c r="G7" s="75"/>
      <c r="H7" s="75"/>
      <c r="I7" s="75"/>
    </row>
    <row r="8" spans="1:12" s="14" customFormat="1" ht="18" customHeight="1" thickBot="1">
      <c r="A8" s="147" t="s">
        <v>11</v>
      </c>
      <c r="B8" s="147"/>
      <c r="C8" s="147"/>
      <c r="D8" s="77" t="s">
        <v>12</v>
      </c>
      <c r="E8" s="147" t="s">
        <v>260</v>
      </c>
      <c r="F8" s="147"/>
      <c r="G8" s="147"/>
      <c r="H8" s="148"/>
      <c r="I8" s="148"/>
      <c r="J8" s="13"/>
      <c r="K8" s="13"/>
      <c r="L8" s="13"/>
    </row>
    <row r="9" spans="1:12" s="11" customFormat="1" ht="13.5">
      <c r="A9" s="78"/>
      <c r="B9" s="79" t="s">
        <v>13</v>
      </c>
      <c r="C9" s="79"/>
      <c r="D9" s="80" t="s">
        <v>14</v>
      </c>
      <c r="E9" s="81"/>
      <c r="F9" s="81"/>
      <c r="G9" s="81"/>
      <c r="H9" s="149">
        <f>I50</f>
        <v>0</v>
      </c>
      <c r="I9" s="150"/>
      <c r="J9" s="18"/>
      <c r="K9" s="18"/>
      <c r="L9" s="18"/>
    </row>
    <row r="10" spans="1:12" s="11" customFormat="1" ht="13.5">
      <c r="A10" s="78"/>
      <c r="B10" s="79" t="s">
        <v>15</v>
      </c>
      <c r="C10" s="79"/>
      <c r="D10" s="80" t="s">
        <v>16</v>
      </c>
      <c r="E10" s="81"/>
      <c r="F10" s="81" t="s">
        <v>17</v>
      </c>
      <c r="G10" s="81"/>
      <c r="H10" s="141">
        <f>I60</f>
        <v>0</v>
      </c>
      <c r="I10" s="142"/>
      <c r="J10" s="18"/>
      <c r="K10" s="18"/>
      <c r="L10" s="18"/>
    </row>
    <row r="11" spans="1:12" s="11" customFormat="1" ht="13.5">
      <c r="A11" s="78"/>
      <c r="B11" s="79" t="s">
        <v>18</v>
      </c>
      <c r="C11" s="79"/>
      <c r="D11" s="80" t="s">
        <v>19</v>
      </c>
      <c r="E11" s="81"/>
      <c r="F11" s="81"/>
      <c r="G11" s="81"/>
      <c r="H11" s="141">
        <f>I168</f>
        <v>0</v>
      </c>
      <c r="I11" s="142"/>
      <c r="J11" s="18"/>
      <c r="K11" s="18"/>
      <c r="L11" s="18"/>
    </row>
    <row r="12" spans="1:12" s="11" customFormat="1" ht="13.5">
      <c r="A12" s="78"/>
      <c r="B12" s="79" t="s">
        <v>20</v>
      </c>
      <c r="C12" s="79"/>
      <c r="D12" s="80" t="s">
        <v>21</v>
      </c>
      <c r="E12" s="81"/>
      <c r="F12" s="81"/>
      <c r="G12" s="81"/>
      <c r="H12" s="141">
        <f>I207</f>
        <v>0</v>
      </c>
      <c r="I12" s="142"/>
      <c r="J12" s="18"/>
      <c r="K12" s="18"/>
      <c r="L12" s="18"/>
    </row>
    <row r="13" spans="1:12" s="11" customFormat="1" ht="13.5">
      <c r="A13" s="78"/>
      <c r="B13" s="79" t="s">
        <v>22</v>
      </c>
      <c r="C13" s="79"/>
      <c r="D13" s="80" t="s">
        <v>23</v>
      </c>
      <c r="E13" s="81"/>
      <c r="F13" s="81"/>
      <c r="G13" s="81"/>
      <c r="H13" s="141">
        <f>I234</f>
        <v>0</v>
      </c>
      <c r="I13" s="142"/>
      <c r="J13" s="18"/>
      <c r="K13" s="18"/>
      <c r="L13" s="18"/>
    </row>
    <row r="14" spans="1:12" s="11" customFormat="1" ht="16.5">
      <c r="A14" s="78"/>
      <c r="B14" s="79" t="s">
        <v>24</v>
      </c>
      <c r="C14" s="79"/>
      <c r="D14" s="80" t="s">
        <v>25</v>
      </c>
      <c r="E14" s="81"/>
      <c r="F14" s="81"/>
      <c r="G14" s="81"/>
      <c r="H14" s="143"/>
      <c r="I14" s="144"/>
      <c r="J14" s="18"/>
      <c r="K14" s="18"/>
      <c r="L14" s="18"/>
    </row>
    <row r="15" spans="1:12" s="11" customFormat="1" ht="16.5">
      <c r="A15" s="78"/>
      <c r="B15" s="79"/>
      <c r="C15" s="82"/>
      <c r="D15" s="80"/>
      <c r="E15" s="81"/>
      <c r="F15" s="81"/>
      <c r="G15" s="81"/>
      <c r="H15" s="143"/>
      <c r="I15" s="144"/>
      <c r="J15" s="18"/>
      <c r="K15" s="18"/>
      <c r="L15" s="18"/>
    </row>
    <row r="16" spans="1:12" s="11" customFormat="1" ht="16.5">
      <c r="A16" s="78"/>
      <c r="B16" s="82"/>
      <c r="C16" s="82"/>
      <c r="D16" s="78"/>
      <c r="E16" s="81"/>
      <c r="F16" s="81"/>
      <c r="G16" s="81"/>
      <c r="H16" s="143"/>
      <c r="I16" s="144"/>
      <c r="J16" s="18"/>
      <c r="K16" s="18"/>
      <c r="L16" s="18"/>
    </row>
    <row r="17" spans="1:12" s="11" customFormat="1" ht="14.25" thickBot="1">
      <c r="A17" s="81"/>
      <c r="B17" s="82"/>
      <c r="C17" s="82"/>
      <c r="D17" s="80" t="s">
        <v>26</v>
      </c>
      <c r="E17" s="81"/>
      <c r="F17" s="81"/>
      <c r="G17" s="81"/>
      <c r="H17" s="145">
        <f>SUM(H9:I15)</f>
        <v>0</v>
      </c>
      <c r="I17" s="146"/>
      <c r="J17" s="18"/>
      <c r="K17" s="18"/>
      <c r="L17" s="18"/>
    </row>
    <row r="18" spans="1:12" s="11" customFormat="1" ht="13.5">
      <c r="A18" s="81"/>
      <c r="B18" s="76"/>
      <c r="C18" s="76"/>
      <c r="D18" s="76"/>
      <c r="E18" s="76"/>
      <c r="F18" s="76"/>
      <c r="G18" s="76"/>
      <c r="H18" s="81"/>
      <c r="I18" s="81"/>
      <c r="J18" s="18"/>
      <c r="K18" s="18"/>
      <c r="L18" s="18"/>
    </row>
    <row r="19" spans="1:12" s="11" customFormat="1" ht="14.25" thickBot="1">
      <c r="A19" s="83"/>
      <c r="B19" s="84"/>
      <c r="C19" s="84"/>
      <c r="D19" s="84"/>
      <c r="E19" s="84"/>
      <c r="F19" s="84"/>
      <c r="G19" s="84"/>
      <c r="H19" s="83"/>
      <c r="I19" s="83"/>
      <c r="J19" s="18"/>
      <c r="K19" s="18"/>
      <c r="L19" s="18"/>
    </row>
    <row r="20" spans="1:12" s="11" customFormat="1" ht="14.25" thickTop="1">
      <c r="A20" s="81"/>
      <c r="B20" s="76"/>
      <c r="C20" s="76"/>
      <c r="D20" s="76"/>
      <c r="E20" s="76"/>
      <c r="F20" s="76"/>
      <c r="G20" s="76"/>
      <c r="H20" s="81"/>
      <c r="I20" s="81"/>
      <c r="J20" s="18"/>
      <c r="K20" s="18"/>
      <c r="L20" s="18"/>
    </row>
    <row r="21" spans="1:12" s="11" customFormat="1" ht="13.5">
      <c r="A21" s="81"/>
      <c r="B21" s="85" t="s">
        <v>27</v>
      </c>
      <c r="C21" s="82"/>
      <c r="D21" s="78"/>
      <c r="E21" s="81"/>
      <c r="F21" s="81"/>
      <c r="G21" s="81"/>
      <c r="H21" s="81"/>
      <c r="I21" s="81"/>
      <c r="J21" s="18"/>
      <c r="K21" s="18"/>
      <c r="L21" s="18"/>
    </row>
    <row r="22" spans="1:12" s="11" customFormat="1" ht="13.5">
      <c r="A22" s="81"/>
      <c r="B22" s="86" t="s">
        <v>28</v>
      </c>
      <c r="C22" s="82"/>
      <c r="D22" s="78"/>
      <c r="E22" s="81"/>
      <c r="F22" s="81"/>
      <c r="G22" s="81"/>
      <c r="H22" s="81"/>
      <c r="I22" s="81"/>
      <c r="J22" s="18"/>
      <c r="K22" s="18"/>
      <c r="L22" s="18"/>
    </row>
    <row r="23" spans="1:12" s="11" customFormat="1" ht="13.5">
      <c r="A23" s="81"/>
      <c r="B23" s="86" t="s">
        <v>29</v>
      </c>
      <c r="C23" s="82"/>
      <c r="D23" s="78"/>
      <c r="E23" s="81"/>
      <c r="F23" s="81"/>
      <c r="G23" s="81"/>
      <c r="H23" s="81"/>
      <c r="I23" s="81"/>
      <c r="J23" s="18"/>
      <c r="K23" s="18"/>
      <c r="L23" s="18"/>
    </row>
    <row r="24" spans="1:12" s="11" customFormat="1" ht="13.5">
      <c r="A24" s="81"/>
      <c r="B24" s="86"/>
      <c r="C24" s="82"/>
      <c r="D24" s="78"/>
      <c r="E24" s="81"/>
      <c r="F24" s="81"/>
      <c r="G24" s="81"/>
      <c r="H24" s="81"/>
      <c r="I24" s="81"/>
      <c r="J24" s="18"/>
      <c r="K24" s="18"/>
      <c r="L24" s="18"/>
    </row>
    <row r="25" spans="1:12" s="11" customFormat="1" ht="13.5">
      <c r="A25" s="81"/>
      <c r="B25" s="86" t="s">
        <v>30</v>
      </c>
      <c r="C25" s="82"/>
      <c r="D25" s="78"/>
      <c r="E25" s="81"/>
      <c r="F25" s="81"/>
      <c r="G25" s="81"/>
      <c r="H25" s="81"/>
      <c r="I25" s="81"/>
      <c r="J25" s="18"/>
      <c r="K25" s="18"/>
      <c r="L25" s="18"/>
    </row>
    <row r="26" spans="1:12" s="11" customFormat="1" ht="13.5">
      <c r="A26" s="81"/>
      <c r="B26" s="86" t="s">
        <v>31</v>
      </c>
      <c r="C26" s="82"/>
      <c r="D26" s="78"/>
      <c r="E26" s="81"/>
      <c r="F26" s="81"/>
      <c r="G26" s="81"/>
      <c r="H26" s="81"/>
      <c r="I26" s="81"/>
      <c r="J26" s="18"/>
      <c r="K26" s="18"/>
      <c r="L26" s="18"/>
    </row>
    <row r="27" spans="1:12" s="11" customFormat="1" ht="13.5">
      <c r="A27" s="81"/>
      <c r="B27" s="86" t="s">
        <v>32</v>
      </c>
      <c r="C27" s="82"/>
      <c r="D27" s="78"/>
      <c r="E27" s="78"/>
      <c r="F27" s="78"/>
      <c r="G27" s="78"/>
      <c r="H27" s="81"/>
      <c r="I27" s="81"/>
      <c r="J27" s="18"/>
      <c r="K27" s="18"/>
      <c r="L27" s="18"/>
    </row>
    <row r="28" spans="1:12" s="11" customFormat="1" ht="13.5">
      <c r="A28" s="81"/>
      <c r="B28" s="76"/>
      <c r="C28" s="79"/>
      <c r="D28" s="80"/>
      <c r="E28" s="81"/>
      <c r="F28" s="81"/>
      <c r="G28" s="81"/>
      <c r="H28" s="81"/>
      <c r="I28" s="81"/>
      <c r="J28" s="18"/>
      <c r="K28" s="18"/>
      <c r="L28" s="18"/>
    </row>
    <row r="29" spans="1:12" s="11" customFormat="1" ht="14.25">
      <c r="A29" s="81"/>
      <c r="B29" s="87" t="s">
        <v>33</v>
      </c>
      <c r="C29" s="79"/>
      <c r="D29" s="80"/>
      <c r="E29" s="81"/>
      <c r="F29" s="81"/>
      <c r="G29" s="81"/>
      <c r="H29" s="81"/>
      <c r="I29" s="81"/>
      <c r="J29" s="18"/>
      <c r="K29" s="18"/>
      <c r="L29" s="18"/>
    </row>
    <row r="30" spans="1:12" s="11" customFormat="1" ht="13.5">
      <c r="A30" s="81"/>
      <c r="B30" s="76"/>
      <c r="C30" s="82"/>
      <c r="D30" s="78"/>
      <c r="E30" s="81"/>
      <c r="F30" s="81"/>
      <c r="G30" s="81"/>
      <c r="H30" s="81"/>
      <c r="I30" s="81"/>
      <c r="J30" s="18"/>
      <c r="K30" s="18"/>
      <c r="L30" s="18"/>
    </row>
    <row r="31" spans="1:12" s="11" customFormat="1" ht="13.5">
      <c r="A31" s="81"/>
      <c r="B31" s="78" t="s">
        <v>34</v>
      </c>
      <c r="C31" s="82"/>
      <c r="D31" s="78"/>
      <c r="E31" s="81"/>
      <c r="F31" s="81"/>
      <c r="G31" s="81"/>
      <c r="H31" s="81"/>
      <c r="I31" s="81"/>
      <c r="J31" s="18"/>
      <c r="K31" s="18"/>
      <c r="L31" s="18"/>
    </row>
    <row r="32" spans="1:12" s="11" customFormat="1" ht="13.5">
      <c r="A32" s="81"/>
      <c r="B32" s="78" t="s">
        <v>35</v>
      </c>
      <c r="C32" s="82"/>
      <c r="D32" s="78"/>
      <c r="E32" s="81"/>
      <c r="F32" s="81"/>
      <c r="G32" s="81"/>
      <c r="H32" s="81"/>
      <c r="I32" s="81"/>
      <c r="J32" s="18"/>
      <c r="K32" s="18"/>
      <c r="L32" s="18"/>
    </row>
    <row r="33" spans="1:12" s="11" customFormat="1" ht="13.5">
      <c r="A33" s="81"/>
      <c r="B33" s="78" t="s">
        <v>36</v>
      </c>
      <c r="C33" s="82"/>
      <c r="D33" s="78"/>
      <c r="E33" s="81"/>
      <c r="F33" s="81"/>
      <c r="G33" s="81"/>
      <c r="H33" s="81"/>
      <c r="I33" s="81"/>
      <c r="J33" s="18"/>
      <c r="K33" s="18"/>
      <c r="L33" s="18"/>
    </row>
    <row r="34" spans="1:12" s="11" customFormat="1" ht="13.5">
      <c r="A34" s="81"/>
      <c r="B34" s="78" t="s">
        <v>37</v>
      </c>
      <c r="C34" s="82"/>
      <c r="D34" s="78"/>
      <c r="E34" s="81"/>
      <c r="F34" s="81"/>
      <c r="G34" s="81"/>
      <c r="H34" s="81"/>
      <c r="I34" s="81"/>
      <c r="J34" s="18"/>
      <c r="K34" s="18"/>
      <c r="L34" s="18"/>
    </row>
    <row r="35" spans="1:12" s="11" customFormat="1" ht="13.5">
      <c r="A35" s="81"/>
      <c r="B35" s="78" t="s">
        <v>38</v>
      </c>
      <c r="C35" s="82"/>
      <c r="D35" s="78"/>
      <c r="E35" s="81"/>
      <c r="F35" s="81"/>
      <c r="G35" s="81"/>
      <c r="H35" s="81"/>
      <c r="I35" s="81"/>
      <c r="J35" s="18"/>
      <c r="K35" s="18"/>
      <c r="L35" s="18"/>
    </row>
    <row r="36" spans="1:12" s="11" customFormat="1" ht="13.5">
      <c r="A36" s="81"/>
      <c r="B36" s="78" t="s">
        <v>39</v>
      </c>
      <c r="C36" s="79"/>
      <c r="D36" s="80"/>
      <c r="E36" s="81"/>
      <c r="F36" s="81"/>
      <c r="G36" s="81"/>
      <c r="H36" s="81"/>
      <c r="I36" s="81"/>
      <c r="J36" s="18"/>
      <c r="K36" s="18"/>
      <c r="L36" s="18"/>
    </row>
    <row r="37" spans="1:12" s="11" customFormat="1" ht="13.5">
      <c r="A37" s="81"/>
      <c r="B37" s="88"/>
      <c r="C37" s="79"/>
      <c r="D37" s="80"/>
      <c r="E37" s="81"/>
      <c r="F37" s="81"/>
      <c r="G37" s="81"/>
      <c r="H37" s="81"/>
      <c r="I37" s="81"/>
      <c r="J37" s="18"/>
      <c r="K37" s="18"/>
      <c r="L37" s="18"/>
    </row>
    <row r="38" spans="1:12" s="11" customFormat="1" ht="13.5">
      <c r="A38" s="81"/>
      <c r="B38" s="88"/>
      <c r="C38" s="79"/>
      <c r="D38" s="80"/>
      <c r="E38" s="81"/>
      <c r="F38" s="81"/>
      <c r="G38" s="81"/>
      <c r="H38" s="81"/>
      <c r="I38" s="81"/>
      <c r="J38" s="18"/>
      <c r="K38" s="18"/>
      <c r="L38" s="18"/>
    </row>
    <row r="39" spans="1:12" s="11" customFormat="1" ht="13.5">
      <c r="A39" s="81"/>
      <c r="B39" s="88"/>
      <c r="C39" s="79"/>
      <c r="D39" s="80"/>
      <c r="E39" s="81"/>
      <c r="F39" s="81"/>
      <c r="G39" s="81"/>
      <c r="H39" s="81"/>
      <c r="I39" s="81"/>
      <c r="J39" s="18"/>
      <c r="K39" s="18"/>
      <c r="L39" s="18"/>
    </row>
    <row r="40" spans="1:12" s="11" customFormat="1" ht="13.5">
      <c r="A40" s="81"/>
      <c r="B40" s="76"/>
      <c r="C40" s="79"/>
      <c r="D40" s="80"/>
      <c r="E40" s="81"/>
      <c r="F40" s="81"/>
      <c r="G40" s="81"/>
      <c r="H40" s="81"/>
      <c r="I40" s="81"/>
      <c r="J40" s="18"/>
      <c r="K40" s="18"/>
      <c r="L40" s="18"/>
    </row>
    <row r="41" spans="1:12" s="36" customFormat="1" ht="13.5" customHeight="1">
      <c r="A41" s="68" t="s">
        <v>0</v>
      </c>
      <c r="B41" s="68"/>
      <c r="C41" s="69" t="s">
        <v>1</v>
      </c>
      <c r="D41" s="69"/>
      <c r="E41" s="133" t="s">
        <v>2</v>
      </c>
      <c r="F41" s="133"/>
      <c r="G41" s="133"/>
      <c r="H41" s="134" t="s">
        <v>3</v>
      </c>
      <c r="I41" s="134"/>
      <c r="J41" s="35"/>
      <c r="K41" s="35"/>
      <c r="L41" s="35"/>
    </row>
    <row r="42" spans="1:12" s="36" customFormat="1" ht="13.5" customHeight="1">
      <c r="A42" s="68" t="s">
        <v>4</v>
      </c>
      <c r="B42" s="68"/>
      <c r="C42" s="70" t="s">
        <v>5</v>
      </c>
      <c r="D42" s="70"/>
      <c r="E42" s="133" t="s">
        <v>6</v>
      </c>
      <c r="F42" s="133"/>
      <c r="G42" s="133"/>
      <c r="H42" s="135">
        <v>42815</v>
      </c>
      <c r="I42" s="135"/>
      <c r="J42" s="35"/>
      <c r="K42" s="35"/>
      <c r="L42" s="35"/>
    </row>
    <row r="43" spans="1:12" s="36" customFormat="1" ht="13.5" customHeight="1">
      <c r="A43" s="68" t="s">
        <v>7</v>
      </c>
      <c r="B43" s="68"/>
      <c r="C43" s="71" t="s">
        <v>8</v>
      </c>
      <c r="D43" s="71"/>
      <c r="E43" s="71"/>
      <c r="F43" s="71"/>
      <c r="G43" s="71"/>
      <c r="H43" s="71"/>
      <c r="I43" s="71"/>
      <c r="J43" s="35"/>
      <c r="K43" s="35"/>
      <c r="L43" s="35"/>
    </row>
    <row r="44" spans="1:12" s="36" customFormat="1" ht="13.5" customHeight="1">
      <c r="A44" s="129" t="s">
        <v>40</v>
      </c>
      <c r="B44" s="129"/>
      <c r="C44" s="89" t="s">
        <v>41</v>
      </c>
      <c r="D44" s="73"/>
      <c r="E44" s="73"/>
      <c r="F44" s="73"/>
      <c r="G44" s="73"/>
      <c r="H44" s="73"/>
      <c r="I44" s="73"/>
      <c r="J44" s="35"/>
      <c r="K44" s="35"/>
      <c r="L44" s="35"/>
    </row>
    <row r="45" spans="1:12" s="11" customFormat="1" ht="6" customHeight="1">
      <c r="A45" s="74"/>
      <c r="B45" s="75"/>
      <c r="C45" s="75"/>
      <c r="D45" s="75"/>
      <c r="E45" s="75"/>
      <c r="F45" s="75"/>
      <c r="G45" s="75"/>
      <c r="H45" s="75"/>
      <c r="I45" s="75"/>
      <c r="J45" s="18"/>
      <c r="K45" s="18"/>
      <c r="L45" s="18"/>
    </row>
    <row r="46" spans="1:12" s="11" customFormat="1" ht="15.75">
      <c r="A46" s="76"/>
      <c r="B46" s="130" t="s">
        <v>41</v>
      </c>
      <c r="C46" s="130"/>
      <c r="D46" s="130"/>
      <c r="E46" s="76"/>
      <c r="F46" s="76"/>
      <c r="G46" s="76"/>
      <c r="H46" s="76"/>
      <c r="I46" s="76"/>
      <c r="J46" s="18"/>
      <c r="K46" s="18"/>
      <c r="L46" s="18"/>
    </row>
    <row r="47" spans="1:12" s="11" customFormat="1" ht="6" customHeight="1">
      <c r="A47" s="75"/>
      <c r="B47" s="75"/>
      <c r="C47" s="75"/>
      <c r="D47" s="75"/>
      <c r="E47" s="75"/>
      <c r="F47" s="75"/>
      <c r="G47" s="75"/>
      <c r="H47" s="75"/>
      <c r="I47" s="75"/>
      <c r="J47" s="18"/>
      <c r="K47" s="18"/>
      <c r="L47" s="18"/>
    </row>
    <row r="48" spans="1:12" s="14" customFormat="1" ht="21">
      <c r="A48" s="77" t="s">
        <v>42</v>
      </c>
      <c r="B48" s="77" t="s">
        <v>11</v>
      </c>
      <c r="C48" s="77" t="s">
        <v>43</v>
      </c>
      <c r="D48" s="77" t="s">
        <v>12</v>
      </c>
      <c r="E48" s="77" t="s">
        <v>44</v>
      </c>
      <c r="F48" s="77" t="s">
        <v>45</v>
      </c>
      <c r="G48" s="77" t="s">
        <v>46</v>
      </c>
      <c r="H48" s="77" t="s">
        <v>47</v>
      </c>
      <c r="I48" s="77" t="s">
        <v>48</v>
      </c>
      <c r="J48" s="37"/>
      <c r="K48" s="37"/>
      <c r="L48" s="37"/>
    </row>
    <row r="49" spans="1:12" s="14" customFormat="1" ht="14.25" customHeight="1" thickBot="1">
      <c r="A49" s="90"/>
      <c r="B49" s="90"/>
      <c r="C49" s="90"/>
      <c r="D49" s="90"/>
      <c r="E49" s="90"/>
      <c r="F49" s="90"/>
      <c r="G49" s="90"/>
      <c r="H49" s="90"/>
      <c r="I49" s="90"/>
      <c r="J49" s="37"/>
      <c r="K49" s="37"/>
      <c r="L49" s="37"/>
    </row>
    <row r="50" spans="1:12" s="11" customFormat="1" ht="13.5">
      <c r="A50" s="91"/>
      <c r="B50" s="92" t="s">
        <v>13</v>
      </c>
      <c r="C50" s="92"/>
      <c r="D50" s="93" t="s">
        <v>14</v>
      </c>
      <c r="E50" s="94"/>
      <c r="F50" s="94"/>
      <c r="G50" s="94"/>
      <c r="H50" s="38"/>
      <c r="I50" s="39">
        <f>SUM(I51:I58)</f>
        <v>0</v>
      </c>
      <c r="J50" s="18"/>
      <c r="K50" s="18"/>
      <c r="L50" s="18"/>
    </row>
    <row r="51" spans="1:12" s="11" customFormat="1" ht="13.5">
      <c r="A51" s="95">
        <v>1</v>
      </c>
      <c r="B51" s="96" t="s">
        <v>49</v>
      </c>
      <c r="C51" s="96"/>
      <c r="D51" s="97" t="s">
        <v>50</v>
      </c>
      <c r="E51" s="95" t="s">
        <v>51</v>
      </c>
      <c r="F51" s="95">
        <v>0.0225</v>
      </c>
      <c r="G51" s="95">
        <v>1</v>
      </c>
      <c r="H51" s="40">
        <v>0</v>
      </c>
      <c r="I51" s="41">
        <f>G51*H51</f>
        <v>0</v>
      </c>
      <c r="J51" s="18"/>
      <c r="K51" s="18"/>
      <c r="L51" s="18"/>
    </row>
    <row r="52" spans="1:12" s="11" customFormat="1" ht="13.5">
      <c r="A52" s="95">
        <v>2</v>
      </c>
      <c r="B52" s="96" t="s">
        <v>52</v>
      </c>
      <c r="C52" s="96"/>
      <c r="D52" s="97" t="s">
        <v>53</v>
      </c>
      <c r="E52" s="95" t="s">
        <v>54</v>
      </c>
      <c r="F52" s="95">
        <v>0.4</v>
      </c>
      <c r="G52" s="95">
        <v>3</v>
      </c>
      <c r="H52" s="40">
        <v>0</v>
      </c>
      <c r="I52" s="41">
        <f>G52*H52</f>
        <v>0</v>
      </c>
      <c r="J52" s="18"/>
      <c r="K52" s="18"/>
      <c r="L52" s="18"/>
    </row>
    <row r="53" spans="1:12" s="11" customFormat="1" ht="14.25">
      <c r="A53" s="95">
        <v>3</v>
      </c>
      <c r="B53" s="96" t="s">
        <v>55</v>
      </c>
      <c r="C53" s="98"/>
      <c r="D53" s="98" t="s">
        <v>56</v>
      </c>
      <c r="E53" s="95" t="s">
        <v>57</v>
      </c>
      <c r="F53" s="95">
        <v>1</v>
      </c>
      <c r="G53" s="95">
        <v>6</v>
      </c>
      <c r="H53" s="40">
        <v>0</v>
      </c>
      <c r="I53" s="41">
        <f>H53*G53</f>
        <v>0</v>
      </c>
      <c r="J53" s="18"/>
      <c r="K53" s="18"/>
      <c r="L53" s="18"/>
    </row>
    <row r="54" spans="1:12" s="11" customFormat="1" ht="14.25">
      <c r="A54" s="95">
        <v>4</v>
      </c>
      <c r="B54" s="96" t="s">
        <v>58</v>
      </c>
      <c r="C54" s="98"/>
      <c r="D54" s="98" t="s">
        <v>59</v>
      </c>
      <c r="E54" s="95" t="s">
        <v>57</v>
      </c>
      <c r="F54" s="95">
        <v>1</v>
      </c>
      <c r="G54" s="95">
        <v>16</v>
      </c>
      <c r="H54" s="40">
        <v>0</v>
      </c>
      <c r="I54" s="41">
        <f>H54*G54</f>
        <v>0</v>
      </c>
      <c r="J54" s="18"/>
      <c r="K54" s="18"/>
      <c r="L54" s="18"/>
    </row>
    <row r="55" spans="1:12" s="11" customFormat="1" ht="14.25">
      <c r="A55" s="95">
        <v>5</v>
      </c>
      <c r="B55" s="96" t="s">
        <v>60</v>
      </c>
      <c r="C55" s="98"/>
      <c r="D55" s="98" t="s">
        <v>61</v>
      </c>
      <c r="E55" s="95" t="s">
        <v>57</v>
      </c>
      <c r="F55" s="95">
        <v>1</v>
      </c>
      <c r="G55" s="95">
        <v>16</v>
      </c>
      <c r="H55" s="40">
        <v>0</v>
      </c>
      <c r="I55" s="41">
        <f>H55*G55</f>
        <v>0</v>
      </c>
      <c r="J55" s="18"/>
      <c r="K55" s="18"/>
      <c r="L55" s="18"/>
    </row>
    <row r="56" spans="1:12" s="11" customFormat="1" ht="14.25">
      <c r="A56" s="138">
        <v>6</v>
      </c>
      <c r="B56" s="139" t="s">
        <v>62</v>
      </c>
      <c r="C56" s="87"/>
      <c r="D56" s="140" t="s">
        <v>63</v>
      </c>
      <c r="E56" s="138" t="s">
        <v>57</v>
      </c>
      <c r="F56" s="138">
        <v>1</v>
      </c>
      <c r="G56" s="138">
        <v>12</v>
      </c>
      <c r="H56" s="136">
        <v>0</v>
      </c>
      <c r="I56" s="137">
        <f>H56*G56</f>
        <v>0</v>
      </c>
      <c r="J56" s="18"/>
      <c r="K56" s="18"/>
      <c r="L56" s="18"/>
    </row>
    <row r="57" spans="1:12" s="11" customFormat="1" ht="14.25">
      <c r="A57" s="138"/>
      <c r="B57" s="139"/>
      <c r="C57" s="98"/>
      <c r="D57" s="140"/>
      <c r="E57" s="138"/>
      <c r="F57" s="138"/>
      <c r="G57" s="138"/>
      <c r="H57" s="136"/>
      <c r="I57" s="137"/>
      <c r="J57" s="18"/>
      <c r="K57" s="18"/>
      <c r="L57" s="18"/>
    </row>
    <row r="58" spans="1:12" s="11" customFormat="1" ht="14.25" customHeight="1">
      <c r="A58" s="81">
        <v>7</v>
      </c>
      <c r="B58" s="82" t="s">
        <v>261</v>
      </c>
      <c r="C58" s="87"/>
      <c r="D58" s="87" t="s">
        <v>262</v>
      </c>
      <c r="E58" s="81" t="s">
        <v>51</v>
      </c>
      <c r="F58" s="81">
        <v>0.7</v>
      </c>
      <c r="G58" s="81">
        <v>1</v>
      </c>
      <c r="H58" s="40">
        <v>0</v>
      </c>
      <c r="I58" s="41">
        <f>H58*G58</f>
        <v>0</v>
      </c>
      <c r="J58" s="18"/>
      <c r="K58" s="18"/>
      <c r="L58" s="18"/>
    </row>
    <row r="59" spans="1:12" s="11" customFormat="1" ht="14.25" customHeight="1">
      <c r="A59" s="81"/>
      <c r="B59" s="82"/>
      <c r="C59" s="87"/>
      <c r="D59" s="87"/>
      <c r="E59" s="81"/>
      <c r="F59" s="81"/>
      <c r="G59" s="81"/>
      <c r="H59" s="42"/>
      <c r="I59" s="43"/>
      <c r="J59" s="18"/>
      <c r="K59" s="18"/>
      <c r="L59" s="18"/>
    </row>
    <row r="60" spans="1:12" s="11" customFormat="1" ht="13.5">
      <c r="A60" s="91"/>
      <c r="B60" s="92" t="s">
        <v>15</v>
      </c>
      <c r="C60" s="92"/>
      <c r="D60" s="93" t="s">
        <v>64</v>
      </c>
      <c r="E60" s="94"/>
      <c r="F60" s="94"/>
      <c r="G60" s="94"/>
      <c r="H60" s="44"/>
      <c r="I60" s="45">
        <f>SUM(I61:I148)</f>
        <v>0</v>
      </c>
      <c r="J60" s="18"/>
      <c r="K60" s="18"/>
      <c r="L60" s="18"/>
    </row>
    <row r="61" spans="1:12" s="11" customFormat="1" ht="13.5">
      <c r="A61" s="95">
        <v>8</v>
      </c>
      <c r="B61" s="96" t="s">
        <v>65</v>
      </c>
      <c r="C61" s="96" t="s">
        <v>66</v>
      </c>
      <c r="D61" s="97" t="s">
        <v>67</v>
      </c>
      <c r="E61" s="95" t="s">
        <v>68</v>
      </c>
      <c r="F61" s="95">
        <v>100.16</v>
      </c>
      <c r="G61" s="95">
        <v>1</v>
      </c>
      <c r="H61" s="40">
        <v>0</v>
      </c>
      <c r="I61" s="41">
        <f>G61*H61</f>
        <v>0</v>
      </c>
      <c r="J61" s="18"/>
      <c r="K61" s="18"/>
      <c r="L61" s="18"/>
    </row>
    <row r="62" spans="1:12" s="11" customFormat="1" ht="13.5">
      <c r="A62" s="95">
        <v>9</v>
      </c>
      <c r="B62" s="96" t="s">
        <v>69</v>
      </c>
      <c r="C62" s="96"/>
      <c r="D62" s="97" t="s">
        <v>70</v>
      </c>
      <c r="E62" s="95" t="s">
        <v>68</v>
      </c>
      <c r="F62" s="95">
        <f>F61*8%+F61</f>
        <v>108.1728</v>
      </c>
      <c r="G62" s="95">
        <v>1</v>
      </c>
      <c r="H62" s="40">
        <v>0</v>
      </c>
      <c r="I62" s="41">
        <f>H62*G62</f>
        <v>0</v>
      </c>
      <c r="J62" s="18"/>
      <c r="K62" s="18"/>
      <c r="L62" s="18"/>
    </row>
    <row r="63" spans="1:12" s="11" customFormat="1" ht="13.5">
      <c r="A63" s="95">
        <v>10</v>
      </c>
      <c r="B63" s="96" t="s">
        <v>71</v>
      </c>
      <c r="C63" s="96" t="s">
        <v>72</v>
      </c>
      <c r="D63" s="97" t="s">
        <v>73</v>
      </c>
      <c r="E63" s="95" t="s">
        <v>68</v>
      </c>
      <c r="F63" s="95">
        <v>98.27</v>
      </c>
      <c r="G63" s="95">
        <v>1</v>
      </c>
      <c r="H63" s="40">
        <v>0</v>
      </c>
      <c r="I63" s="41">
        <f>G63*H63</f>
        <v>0</v>
      </c>
      <c r="J63" s="18"/>
      <c r="K63" s="18"/>
      <c r="L63" s="18"/>
    </row>
    <row r="64" spans="1:12" s="11" customFormat="1" ht="13.5">
      <c r="A64" s="95">
        <v>11</v>
      </c>
      <c r="B64" s="96" t="s">
        <v>74</v>
      </c>
      <c r="C64" s="96"/>
      <c r="D64" s="97" t="s">
        <v>75</v>
      </c>
      <c r="E64" s="95" t="s">
        <v>68</v>
      </c>
      <c r="F64" s="95">
        <f>F63*8%+F63</f>
        <v>106.13159999999999</v>
      </c>
      <c r="G64" s="95">
        <v>1</v>
      </c>
      <c r="H64" s="40">
        <v>0</v>
      </c>
      <c r="I64" s="41">
        <f>H64*G64</f>
        <v>0</v>
      </c>
      <c r="J64" s="18"/>
      <c r="K64" s="18"/>
      <c r="L64" s="18"/>
    </row>
    <row r="65" spans="1:12" s="11" customFormat="1" ht="13.5">
      <c r="A65" s="95">
        <v>12</v>
      </c>
      <c r="B65" s="96" t="s">
        <v>76</v>
      </c>
      <c r="C65" s="96" t="s">
        <v>77</v>
      </c>
      <c r="D65" s="97" t="s">
        <v>78</v>
      </c>
      <c r="E65" s="95" t="s">
        <v>68</v>
      </c>
      <c r="F65" s="95">
        <v>99.96</v>
      </c>
      <c r="G65" s="95">
        <v>1</v>
      </c>
      <c r="H65" s="40">
        <v>0</v>
      </c>
      <c r="I65" s="41">
        <f>G65*H65</f>
        <v>0</v>
      </c>
      <c r="J65" s="18"/>
      <c r="K65" s="18"/>
      <c r="L65" s="18"/>
    </row>
    <row r="66" spans="1:12" s="11" customFormat="1" ht="13.5">
      <c r="A66" s="95">
        <v>13</v>
      </c>
      <c r="B66" s="96" t="s">
        <v>79</v>
      </c>
      <c r="C66" s="96"/>
      <c r="D66" s="97" t="s">
        <v>80</v>
      </c>
      <c r="E66" s="95" t="s">
        <v>68</v>
      </c>
      <c r="F66" s="95">
        <f>(F65*8%)+F65</f>
        <v>107.95679999999999</v>
      </c>
      <c r="G66" s="95">
        <v>1</v>
      </c>
      <c r="H66" s="40">
        <v>0</v>
      </c>
      <c r="I66" s="41">
        <f aca="true" t="shared" si="0" ref="I66:I80">H66*G66</f>
        <v>0</v>
      </c>
      <c r="J66" s="18"/>
      <c r="K66" s="18"/>
      <c r="L66" s="18"/>
    </row>
    <row r="67" spans="1:12" s="11" customFormat="1" ht="14.25">
      <c r="A67" s="95">
        <v>14</v>
      </c>
      <c r="B67" s="96" t="s">
        <v>81</v>
      </c>
      <c r="C67" s="100" t="s">
        <v>82</v>
      </c>
      <c r="D67" s="98" t="s">
        <v>83</v>
      </c>
      <c r="E67" s="100" t="s">
        <v>68</v>
      </c>
      <c r="F67" s="100">
        <v>106.24</v>
      </c>
      <c r="G67" s="100">
        <v>1</v>
      </c>
      <c r="H67" s="46">
        <v>0</v>
      </c>
      <c r="I67" s="47">
        <f t="shared" si="0"/>
        <v>0</v>
      </c>
      <c r="J67" s="18"/>
      <c r="K67" s="18"/>
      <c r="L67" s="18"/>
    </row>
    <row r="68" spans="1:12" s="11" customFormat="1" ht="14.25">
      <c r="A68" s="95">
        <v>15</v>
      </c>
      <c r="B68" s="96" t="s">
        <v>84</v>
      </c>
      <c r="C68" s="100"/>
      <c r="D68" s="97" t="s">
        <v>85</v>
      </c>
      <c r="E68" s="95" t="s">
        <v>68</v>
      </c>
      <c r="F68" s="95">
        <f>F67*8%+F67</f>
        <v>114.7392</v>
      </c>
      <c r="G68" s="95">
        <v>1</v>
      </c>
      <c r="H68" s="40">
        <v>0</v>
      </c>
      <c r="I68" s="41">
        <f t="shared" si="0"/>
        <v>0</v>
      </c>
      <c r="J68" s="18"/>
      <c r="K68" s="18"/>
      <c r="L68" s="18"/>
    </row>
    <row r="69" spans="1:12" s="11" customFormat="1" ht="14.25">
      <c r="A69" s="95">
        <v>16</v>
      </c>
      <c r="B69" s="96" t="s">
        <v>86</v>
      </c>
      <c r="C69" s="100" t="s">
        <v>87</v>
      </c>
      <c r="D69" s="98" t="s">
        <v>88</v>
      </c>
      <c r="E69" s="100" t="s">
        <v>68</v>
      </c>
      <c r="F69" s="100">
        <v>259.89</v>
      </c>
      <c r="G69" s="100">
        <v>3</v>
      </c>
      <c r="H69" s="46">
        <v>0</v>
      </c>
      <c r="I69" s="47">
        <f t="shared" si="0"/>
        <v>0</v>
      </c>
      <c r="J69" s="18"/>
      <c r="K69" s="18"/>
      <c r="L69" s="18"/>
    </row>
    <row r="70" spans="1:12" s="11" customFormat="1" ht="14.25">
      <c r="A70" s="95">
        <v>17</v>
      </c>
      <c r="B70" s="96" t="s">
        <v>89</v>
      </c>
      <c r="C70" s="100"/>
      <c r="D70" s="97" t="s">
        <v>90</v>
      </c>
      <c r="E70" s="95" t="s">
        <v>68</v>
      </c>
      <c r="F70" s="95">
        <f>F69*8%+F69</f>
        <v>280.6812</v>
      </c>
      <c r="G70" s="95">
        <v>3</v>
      </c>
      <c r="H70" s="40">
        <v>0</v>
      </c>
      <c r="I70" s="41">
        <f t="shared" si="0"/>
        <v>0</v>
      </c>
      <c r="J70" s="18"/>
      <c r="K70" s="18"/>
      <c r="L70" s="18"/>
    </row>
    <row r="71" spans="1:12" s="11" customFormat="1" ht="14.25">
      <c r="A71" s="95">
        <v>18</v>
      </c>
      <c r="B71" s="96" t="s">
        <v>91</v>
      </c>
      <c r="C71" s="100" t="s">
        <v>92</v>
      </c>
      <c r="D71" s="98" t="s">
        <v>93</v>
      </c>
      <c r="E71" s="100" t="s">
        <v>68</v>
      </c>
      <c r="F71" s="100">
        <v>251.56</v>
      </c>
      <c r="G71" s="100">
        <v>1</v>
      </c>
      <c r="H71" s="46">
        <v>0</v>
      </c>
      <c r="I71" s="47">
        <f t="shared" si="0"/>
        <v>0</v>
      </c>
      <c r="J71" s="18"/>
      <c r="K71" s="18"/>
      <c r="L71" s="18"/>
    </row>
    <row r="72" spans="1:12" s="11" customFormat="1" ht="14.25">
      <c r="A72" s="95">
        <v>19</v>
      </c>
      <c r="B72" s="96" t="s">
        <v>94</v>
      </c>
      <c r="C72" s="100"/>
      <c r="D72" s="97" t="s">
        <v>95</v>
      </c>
      <c r="E72" s="95" t="s">
        <v>68</v>
      </c>
      <c r="F72" s="95">
        <f>F71*8%+F71</f>
        <v>271.6848</v>
      </c>
      <c r="G72" s="95">
        <v>1</v>
      </c>
      <c r="H72" s="40">
        <v>0</v>
      </c>
      <c r="I72" s="41">
        <f t="shared" si="0"/>
        <v>0</v>
      </c>
      <c r="J72" s="18"/>
      <c r="K72" s="18"/>
      <c r="L72" s="18"/>
    </row>
    <row r="73" spans="1:12" s="11" customFormat="1" ht="14.25">
      <c r="A73" s="95">
        <v>20</v>
      </c>
      <c r="B73" s="96" t="s">
        <v>96</v>
      </c>
      <c r="C73" s="100" t="s">
        <v>97</v>
      </c>
      <c r="D73" s="98" t="s">
        <v>98</v>
      </c>
      <c r="E73" s="100" t="s">
        <v>68</v>
      </c>
      <c r="F73" s="100">
        <v>436.07</v>
      </c>
      <c r="G73" s="100">
        <v>2</v>
      </c>
      <c r="H73" s="46">
        <v>0</v>
      </c>
      <c r="I73" s="47">
        <f t="shared" si="0"/>
        <v>0</v>
      </c>
      <c r="J73" s="18"/>
      <c r="K73" s="18"/>
      <c r="L73" s="18"/>
    </row>
    <row r="74" spans="1:12" s="11" customFormat="1" ht="14.25">
      <c r="A74" s="95">
        <v>21</v>
      </c>
      <c r="B74" s="96" t="s">
        <v>99</v>
      </c>
      <c r="C74" s="100"/>
      <c r="D74" s="97" t="s">
        <v>100</v>
      </c>
      <c r="E74" s="95" t="s">
        <v>68</v>
      </c>
      <c r="F74" s="95">
        <f>F73*8%+F73</f>
        <v>470.9556</v>
      </c>
      <c r="G74" s="95">
        <v>2</v>
      </c>
      <c r="H74" s="40">
        <v>0</v>
      </c>
      <c r="I74" s="41">
        <f t="shared" si="0"/>
        <v>0</v>
      </c>
      <c r="J74" s="18"/>
      <c r="K74" s="18"/>
      <c r="L74" s="18"/>
    </row>
    <row r="75" spans="1:12" s="11" customFormat="1" ht="14.25">
      <c r="A75" s="95">
        <v>22</v>
      </c>
      <c r="B75" s="96" t="s">
        <v>101</v>
      </c>
      <c r="C75" s="100" t="s">
        <v>102</v>
      </c>
      <c r="D75" s="97" t="s">
        <v>103</v>
      </c>
      <c r="E75" s="95" t="s">
        <v>68</v>
      </c>
      <c r="F75" s="95">
        <v>185.61</v>
      </c>
      <c r="G75" s="95">
        <v>1</v>
      </c>
      <c r="H75" s="40">
        <v>0</v>
      </c>
      <c r="I75" s="41">
        <f t="shared" si="0"/>
        <v>0</v>
      </c>
      <c r="J75" s="18"/>
      <c r="K75" s="18"/>
      <c r="L75" s="18"/>
    </row>
    <row r="76" spans="1:12" s="11" customFormat="1" ht="14.25">
      <c r="A76" s="95">
        <v>23</v>
      </c>
      <c r="B76" s="96" t="s">
        <v>104</v>
      </c>
      <c r="C76" s="100"/>
      <c r="D76" s="97" t="s">
        <v>105</v>
      </c>
      <c r="E76" s="95" t="s">
        <v>68</v>
      </c>
      <c r="F76" s="95">
        <f>F75*8%+F75</f>
        <v>200.45880000000002</v>
      </c>
      <c r="G76" s="95">
        <v>1</v>
      </c>
      <c r="H76" s="40">
        <v>0</v>
      </c>
      <c r="I76" s="41">
        <f t="shared" si="0"/>
        <v>0</v>
      </c>
      <c r="J76" s="18"/>
      <c r="K76" s="18"/>
      <c r="L76" s="18"/>
    </row>
    <row r="77" spans="1:12" s="11" customFormat="1" ht="14.25">
      <c r="A77" s="95">
        <v>24</v>
      </c>
      <c r="B77" s="96" t="s">
        <v>106</v>
      </c>
      <c r="C77" s="100" t="s">
        <v>107</v>
      </c>
      <c r="D77" s="98" t="s">
        <v>108</v>
      </c>
      <c r="E77" s="100" t="s">
        <v>68</v>
      </c>
      <c r="F77" s="100">
        <v>21.48</v>
      </c>
      <c r="G77" s="100">
        <v>3</v>
      </c>
      <c r="H77" s="46">
        <v>0</v>
      </c>
      <c r="I77" s="47">
        <f t="shared" si="0"/>
        <v>0</v>
      </c>
      <c r="J77" s="18"/>
      <c r="K77" s="18"/>
      <c r="L77" s="18"/>
    </row>
    <row r="78" spans="1:12" s="11" customFormat="1" ht="14.25">
      <c r="A78" s="95">
        <v>25</v>
      </c>
      <c r="B78" s="96" t="s">
        <v>109</v>
      </c>
      <c r="C78" s="100"/>
      <c r="D78" s="97" t="s">
        <v>110</v>
      </c>
      <c r="E78" s="95" t="s">
        <v>68</v>
      </c>
      <c r="F78" s="95">
        <f>F77*8%+F77</f>
        <v>23.1984</v>
      </c>
      <c r="G78" s="95">
        <v>3</v>
      </c>
      <c r="H78" s="40">
        <v>0</v>
      </c>
      <c r="I78" s="41">
        <f t="shared" si="0"/>
        <v>0</v>
      </c>
      <c r="J78" s="18"/>
      <c r="K78" s="18"/>
      <c r="L78" s="18"/>
    </row>
    <row r="79" spans="1:12" s="11" customFormat="1" ht="14.25">
      <c r="A79" s="95">
        <v>26</v>
      </c>
      <c r="B79" s="96" t="s">
        <v>111</v>
      </c>
      <c r="C79" s="100" t="s">
        <v>112</v>
      </c>
      <c r="D79" s="98" t="s">
        <v>113</v>
      </c>
      <c r="E79" s="100" t="s">
        <v>57</v>
      </c>
      <c r="F79" s="100">
        <v>1</v>
      </c>
      <c r="G79" s="100">
        <v>12</v>
      </c>
      <c r="H79" s="46">
        <v>0</v>
      </c>
      <c r="I79" s="47">
        <f t="shared" si="0"/>
        <v>0</v>
      </c>
      <c r="J79" s="18"/>
      <c r="K79" s="18"/>
      <c r="L79" s="18"/>
    </row>
    <row r="80" spans="1:12" s="11" customFormat="1" ht="15" thickBot="1">
      <c r="A80" s="95">
        <v>27</v>
      </c>
      <c r="B80" s="96" t="s">
        <v>114</v>
      </c>
      <c r="C80" s="100" t="s">
        <v>115</v>
      </c>
      <c r="D80" s="98" t="s">
        <v>116</v>
      </c>
      <c r="E80" s="100" t="s">
        <v>68</v>
      </c>
      <c r="F80" s="100">
        <v>2.8</v>
      </c>
      <c r="G80" s="100">
        <v>3</v>
      </c>
      <c r="H80" s="48">
        <v>0</v>
      </c>
      <c r="I80" s="49">
        <f t="shared" si="0"/>
        <v>0</v>
      </c>
      <c r="J80" s="18"/>
      <c r="K80" s="18"/>
      <c r="L80" s="18"/>
    </row>
    <row r="81" spans="1:12" s="11" customFormat="1" ht="14.25">
      <c r="A81" s="68" t="s">
        <v>0</v>
      </c>
      <c r="B81" s="68"/>
      <c r="C81" s="69" t="s">
        <v>1</v>
      </c>
      <c r="D81" s="69"/>
      <c r="E81" s="133" t="s">
        <v>2</v>
      </c>
      <c r="F81" s="133"/>
      <c r="G81" s="133"/>
      <c r="H81" s="134" t="s">
        <v>3</v>
      </c>
      <c r="I81" s="134"/>
      <c r="J81" s="18"/>
      <c r="K81" s="18"/>
      <c r="L81" s="18"/>
    </row>
    <row r="82" spans="1:12" s="11" customFormat="1" ht="14.25">
      <c r="A82" s="68" t="s">
        <v>4</v>
      </c>
      <c r="B82" s="68"/>
      <c r="C82" s="70" t="s">
        <v>5</v>
      </c>
      <c r="D82" s="70"/>
      <c r="E82" s="133" t="s">
        <v>6</v>
      </c>
      <c r="F82" s="133"/>
      <c r="G82" s="133"/>
      <c r="H82" s="135">
        <v>42815</v>
      </c>
      <c r="I82" s="135"/>
      <c r="J82" s="18"/>
      <c r="K82" s="18"/>
      <c r="L82" s="18"/>
    </row>
    <row r="83" spans="1:12" s="11" customFormat="1" ht="14.25">
      <c r="A83" s="68" t="s">
        <v>7</v>
      </c>
      <c r="B83" s="68"/>
      <c r="C83" s="71" t="s">
        <v>8</v>
      </c>
      <c r="D83" s="71"/>
      <c r="E83" s="71"/>
      <c r="F83" s="71"/>
      <c r="G83" s="71"/>
      <c r="H83" s="71"/>
      <c r="I83" s="71"/>
      <c r="J83" s="18"/>
      <c r="K83" s="18"/>
      <c r="L83" s="18"/>
    </row>
    <row r="84" spans="1:12" s="11" customFormat="1" ht="14.25">
      <c r="A84" s="129" t="s">
        <v>40</v>
      </c>
      <c r="B84" s="129"/>
      <c r="C84" s="89" t="s">
        <v>41</v>
      </c>
      <c r="D84" s="73"/>
      <c r="E84" s="73"/>
      <c r="F84" s="73"/>
      <c r="G84" s="73"/>
      <c r="H84" s="73"/>
      <c r="I84" s="73"/>
      <c r="J84" s="18"/>
      <c r="K84" s="18"/>
      <c r="L84" s="18"/>
    </row>
    <row r="85" spans="1:12" s="11" customFormat="1" ht="6" customHeight="1">
      <c r="A85" s="74"/>
      <c r="B85" s="75"/>
      <c r="C85" s="75"/>
      <c r="D85" s="75"/>
      <c r="E85" s="75"/>
      <c r="F85" s="75"/>
      <c r="G85" s="75"/>
      <c r="H85" s="75"/>
      <c r="I85" s="75"/>
      <c r="J85" s="18"/>
      <c r="K85" s="18"/>
      <c r="L85" s="18"/>
    </row>
    <row r="86" spans="1:12" s="11" customFormat="1" ht="15.75">
      <c r="A86" s="76"/>
      <c r="B86" s="130" t="s">
        <v>41</v>
      </c>
      <c r="C86" s="130"/>
      <c r="D86" s="130"/>
      <c r="E86" s="76"/>
      <c r="F86" s="76"/>
      <c r="G86" s="76"/>
      <c r="H86" s="76"/>
      <c r="I86" s="76"/>
      <c r="J86" s="18"/>
      <c r="K86" s="18"/>
      <c r="L86" s="18"/>
    </row>
    <row r="87" spans="1:12" s="11" customFormat="1" ht="6" customHeight="1">
      <c r="A87" s="75"/>
      <c r="B87" s="75"/>
      <c r="C87" s="75"/>
      <c r="D87" s="75"/>
      <c r="E87" s="75"/>
      <c r="F87" s="75"/>
      <c r="G87" s="75"/>
      <c r="H87" s="75"/>
      <c r="I87" s="75"/>
      <c r="J87" s="18"/>
      <c r="K87" s="18"/>
      <c r="L87" s="18"/>
    </row>
    <row r="88" spans="1:12" s="11" customFormat="1" ht="21.75" thickBot="1">
      <c r="A88" s="77" t="s">
        <v>42</v>
      </c>
      <c r="B88" s="77" t="s">
        <v>11</v>
      </c>
      <c r="C88" s="77" t="s">
        <v>43</v>
      </c>
      <c r="D88" s="77" t="s">
        <v>12</v>
      </c>
      <c r="E88" s="77" t="s">
        <v>44</v>
      </c>
      <c r="F88" s="77" t="s">
        <v>45</v>
      </c>
      <c r="G88" s="77" t="s">
        <v>46</v>
      </c>
      <c r="H88" s="105" t="s">
        <v>47</v>
      </c>
      <c r="I88" s="105" t="s">
        <v>48</v>
      </c>
      <c r="J88" s="18"/>
      <c r="K88" s="18"/>
      <c r="L88" s="18"/>
    </row>
    <row r="89" spans="1:12" s="11" customFormat="1" ht="14.25">
      <c r="A89" s="100">
        <v>28</v>
      </c>
      <c r="B89" s="100">
        <v>221</v>
      </c>
      <c r="C89" s="100"/>
      <c r="D89" s="98" t="s">
        <v>117</v>
      </c>
      <c r="E89" s="100" t="s">
        <v>68</v>
      </c>
      <c r="F89" s="100">
        <f>F80*8%+F80</f>
        <v>3.024</v>
      </c>
      <c r="G89" s="100">
        <v>3</v>
      </c>
      <c r="H89" s="50">
        <v>0</v>
      </c>
      <c r="I89" s="51">
        <f aca="true" t="shared" si="1" ref="I89:I117">H89*G89</f>
        <v>0</v>
      </c>
      <c r="J89" s="18"/>
      <c r="K89" s="18"/>
      <c r="L89" s="18"/>
    </row>
    <row r="90" spans="1:12" s="11" customFormat="1" ht="14.25">
      <c r="A90" s="100">
        <v>29</v>
      </c>
      <c r="B90" s="100">
        <v>222</v>
      </c>
      <c r="C90" s="100" t="s">
        <v>118</v>
      </c>
      <c r="D90" s="98" t="s">
        <v>119</v>
      </c>
      <c r="E90" s="100" t="s">
        <v>68</v>
      </c>
      <c r="F90" s="100">
        <v>1.16</v>
      </c>
      <c r="G90" s="100">
        <v>3</v>
      </c>
      <c r="H90" s="46">
        <v>0</v>
      </c>
      <c r="I90" s="47">
        <f t="shared" si="1"/>
        <v>0</v>
      </c>
      <c r="J90" s="18"/>
      <c r="K90" s="18"/>
      <c r="L90" s="18"/>
    </row>
    <row r="91" spans="1:12" s="11" customFormat="1" ht="14.25">
      <c r="A91" s="100">
        <v>30</v>
      </c>
      <c r="B91" s="100">
        <v>223</v>
      </c>
      <c r="C91" s="100"/>
      <c r="D91" s="97" t="s">
        <v>120</v>
      </c>
      <c r="E91" s="95" t="s">
        <v>68</v>
      </c>
      <c r="F91" s="95">
        <f>F90*8%+F90</f>
        <v>1.2528</v>
      </c>
      <c r="G91" s="95">
        <v>3</v>
      </c>
      <c r="H91" s="40">
        <v>0</v>
      </c>
      <c r="I91" s="41">
        <f t="shared" si="1"/>
        <v>0</v>
      </c>
      <c r="J91" s="18"/>
      <c r="K91" s="18"/>
      <c r="L91" s="18"/>
    </row>
    <row r="92" spans="1:12" s="11" customFormat="1" ht="14.25">
      <c r="A92" s="100">
        <v>31</v>
      </c>
      <c r="B92" s="100">
        <v>224</v>
      </c>
      <c r="C92" s="100" t="s">
        <v>121</v>
      </c>
      <c r="D92" s="98" t="s">
        <v>122</v>
      </c>
      <c r="E92" s="100" t="s">
        <v>68</v>
      </c>
      <c r="F92" s="100">
        <v>0.99</v>
      </c>
      <c r="G92" s="100">
        <v>3</v>
      </c>
      <c r="H92" s="46">
        <v>0</v>
      </c>
      <c r="I92" s="47">
        <f t="shared" si="1"/>
        <v>0</v>
      </c>
      <c r="J92" s="18"/>
      <c r="K92" s="18"/>
      <c r="L92" s="18"/>
    </row>
    <row r="93" spans="1:12" s="11" customFormat="1" ht="14.25">
      <c r="A93" s="100">
        <v>32</v>
      </c>
      <c r="B93" s="100">
        <v>225</v>
      </c>
      <c r="C93" s="100"/>
      <c r="D93" s="98" t="s">
        <v>123</v>
      </c>
      <c r="E93" s="100" t="s">
        <v>68</v>
      </c>
      <c r="F93" s="100">
        <f>F92*8%+F92</f>
        <v>1.0692</v>
      </c>
      <c r="G93" s="100">
        <v>3</v>
      </c>
      <c r="H93" s="46">
        <v>0</v>
      </c>
      <c r="I93" s="47">
        <f t="shared" si="1"/>
        <v>0</v>
      </c>
      <c r="J93" s="18"/>
      <c r="K93" s="18"/>
      <c r="L93" s="18"/>
    </row>
    <row r="94" spans="1:12" s="11" customFormat="1" ht="14.25">
      <c r="A94" s="100">
        <v>33</v>
      </c>
      <c r="B94" s="100">
        <v>226</v>
      </c>
      <c r="C94" s="106" t="s">
        <v>124</v>
      </c>
      <c r="D94" s="107" t="s">
        <v>125</v>
      </c>
      <c r="E94" s="106" t="s">
        <v>68</v>
      </c>
      <c r="F94" s="106">
        <v>0.39</v>
      </c>
      <c r="G94" s="106">
        <v>3</v>
      </c>
      <c r="H94" s="52">
        <v>0</v>
      </c>
      <c r="I94" s="53">
        <f t="shared" si="1"/>
        <v>0</v>
      </c>
      <c r="J94" s="18"/>
      <c r="K94" s="18"/>
      <c r="L94" s="18"/>
    </row>
    <row r="95" spans="1:12" s="11" customFormat="1" ht="14.25">
      <c r="A95" s="100">
        <v>34</v>
      </c>
      <c r="B95" s="100">
        <v>227</v>
      </c>
      <c r="C95" s="100"/>
      <c r="D95" s="98" t="s">
        <v>126</v>
      </c>
      <c r="E95" s="100" t="s">
        <v>68</v>
      </c>
      <c r="F95" s="100">
        <f>F94*8%+F94</f>
        <v>0.4212</v>
      </c>
      <c r="G95" s="100">
        <v>3</v>
      </c>
      <c r="H95" s="46">
        <v>0</v>
      </c>
      <c r="I95" s="47">
        <f t="shared" si="1"/>
        <v>0</v>
      </c>
      <c r="J95" s="18"/>
      <c r="K95" s="18"/>
      <c r="L95" s="18"/>
    </row>
    <row r="96" spans="1:12" s="11" customFormat="1" ht="14.25">
      <c r="A96" s="100">
        <v>35</v>
      </c>
      <c r="B96" s="100">
        <v>228</v>
      </c>
      <c r="C96" s="96" t="s">
        <v>127</v>
      </c>
      <c r="D96" s="97" t="s">
        <v>73</v>
      </c>
      <c r="E96" s="95" t="s">
        <v>68</v>
      </c>
      <c r="F96" s="95">
        <v>96.22</v>
      </c>
      <c r="G96" s="95">
        <v>1</v>
      </c>
      <c r="H96" s="46">
        <v>0</v>
      </c>
      <c r="I96" s="47">
        <f t="shared" si="1"/>
        <v>0</v>
      </c>
      <c r="J96" s="18"/>
      <c r="K96" s="18"/>
      <c r="L96" s="18"/>
    </row>
    <row r="97" spans="1:12" s="11" customFormat="1" ht="14.25">
      <c r="A97" s="100">
        <v>36</v>
      </c>
      <c r="B97" s="100">
        <v>229</v>
      </c>
      <c r="C97" s="96"/>
      <c r="D97" s="97" t="s">
        <v>128</v>
      </c>
      <c r="E97" s="95" t="s">
        <v>68</v>
      </c>
      <c r="F97" s="95">
        <f>F96*8%+F96</f>
        <v>103.9176</v>
      </c>
      <c r="G97" s="95">
        <v>1</v>
      </c>
      <c r="H97" s="40">
        <v>0</v>
      </c>
      <c r="I97" s="41">
        <f t="shared" si="1"/>
        <v>0</v>
      </c>
      <c r="J97" s="18"/>
      <c r="K97" s="18"/>
      <c r="L97" s="18"/>
    </row>
    <row r="98" spans="1:12" s="11" customFormat="1" ht="14.25">
      <c r="A98" s="100">
        <v>37</v>
      </c>
      <c r="B98" s="100">
        <v>230</v>
      </c>
      <c r="C98" s="96" t="s">
        <v>129</v>
      </c>
      <c r="D98" s="97" t="s">
        <v>67</v>
      </c>
      <c r="E98" s="95" t="s">
        <v>68</v>
      </c>
      <c r="F98" s="95">
        <v>96.24</v>
      </c>
      <c r="G98" s="95">
        <v>1</v>
      </c>
      <c r="H98" s="46">
        <v>0</v>
      </c>
      <c r="I98" s="47">
        <f t="shared" si="1"/>
        <v>0</v>
      </c>
      <c r="J98" s="18"/>
      <c r="K98" s="18"/>
      <c r="L98" s="18"/>
    </row>
    <row r="99" spans="1:12" s="11" customFormat="1" ht="14.25">
      <c r="A99" s="100">
        <v>38</v>
      </c>
      <c r="B99" s="100">
        <v>231</v>
      </c>
      <c r="C99" s="96"/>
      <c r="D99" s="97" t="s">
        <v>130</v>
      </c>
      <c r="E99" s="95" t="s">
        <v>68</v>
      </c>
      <c r="F99" s="95">
        <f>F98*8%+F98</f>
        <v>103.9392</v>
      </c>
      <c r="G99" s="95">
        <v>1</v>
      </c>
      <c r="H99" s="40">
        <v>0</v>
      </c>
      <c r="I99" s="41">
        <f t="shared" si="1"/>
        <v>0</v>
      </c>
      <c r="J99" s="18"/>
      <c r="K99" s="18"/>
      <c r="L99" s="18"/>
    </row>
    <row r="100" spans="1:12" s="11" customFormat="1" ht="14.25">
      <c r="A100" s="100">
        <v>39</v>
      </c>
      <c r="B100" s="100">
        <v>232</v>
      </c>
      <c r="C100" s="96" t="s">
        <v>131</v>
      </c>
      <c r="D100" s="97" t="s">
        <v>78</v>
      </c>
      <c r="E100" s="95" t="s">
        <v>68</v>
      </c>
      <c r="F100" s="95">
        <v>96.95</v>
      </c>
      <c r="G100" s="95">
        <v>1</v>
      </c>
      <c r="H100" s="40">
        <v>0</v>
      </c>
      <c r="I100" s="47">
        <f t="shared" si="1"/>
        <v>0</v>
      </c>
      <c r="J100" s="18"/>
      <c r="K100" s="18"/>
      <c r="L100" s="18"/>
    </row>
    <row r="101" spans="1:12" s="11" customFormat="1" ht="14.25">
      <c r="A101" s="100">
        <v>40</v>
      </c>
      <c r="B101" s="100">
        <v>233</v>
      </c>
      <c r="C101" s="96"/>
      <c r="D101" s="97" t="s">
        <v>132</v>
      </c>
      <c r="E101" s="95" t="s">
        <v>68</v>
      </c>
      <c r="F101" s="95">
        <f>F100*8%+F100</f>
        <v>104.706</v>
      </c>
      <c r="G101" s="95">
        <v>1</v>
      </c>
      <c r="H101" s="40">
        <v>0</v>
      </c>
      <c r="I101" s="41">
        <f t="shared" si="1"/>
        <v>0</v>
      </c>
      <c r="J101" s="18"/>
      <c r="K101" s="18"/>
      <c r="L101" s="18"/>
    </row>
    <row r="102" spans="1:12" s="11" customFormat="1" ht="14.25">
      <c r="A102" s="100">
        <v>41</v>
      </c>
      <c r="B102" s="100">
        <v>234</v>
      </c>
      <c r="C102" s="100" t="s">
        <v>133</v>
      </c>
      <c r="D102" s="98" t="s">
        <v>83</v>
      </c>
      <c r="E102" s="100" t="s">
        <v>68</v>
      </c>
      <c r="F102" s="100">
        <v>112.85</v>
      </c>
      <c r="G102" s="100">
        <v>1</v>
      </c>
      <c r="H102" s="46">
        <v>0</v>
      </c>
      <c r="I102" s="47">
        <f t="shared" si="1"/>
        <v>0</v>
      </c>
      <c r="J102" s="18"/>
      <c r="K102" s="18"/>
      <c r="L102" s="18"/>
    </row>
    <row r="103" spans="1:12" s="11" customFormat="1" ht="14.25">
      <c r="A103" s="100">
        <v>42</v>
      </c>
      <c r="B103" s="100">
        <v>235</v>
      </c>
      <c r="C103" s="100"/>
      <c r="D103" s="97" t="s">
        <v>134</v>
      </c>
      <c r="E103" s="95" t="s">
        <v>68</v>
      </c>
      <c r="F103" s="95">
        <f>F102*8%+F102</f>
        <v>121.878</v>
      </c>
      <c r="G103" s="95">
        <v>1</v>
      </c>
      <c r="H103" s="40">
        <v>0</v>
      </c>
      <c r="I103" s="41">
        <f t="shared" si="1"/>
        <v>0</v>
      </c>
      <c r="J103" s="18"/>
      <c r="K103" s="18"/>
      <c r="L103" s="18"/>
    </row>
    <row r="104" spans="1:12" s="11" customFormat="1" ht="14.25">
      <c r="A104" s="100">
        <v>43</v>
      </c>
      <c r="B104" s="100">
        <v>236</v>
      </c>
      <c r="C104" s="100" t="s">
        <v>135</v>
      </c>
      <c r="D104" s="98" t="s">
        <v>136</v>
      </c>
      <c r="E104" s="100" t="s">
        <v>68</v>
      </c>
      <c r="F104" s="100">
        <v>264.47</v>
      </c>
      <c r="G104" s="100">
        <v>1</v>
      </c>
      <c r="H104" s="46">
        <v>0</v>
      </c>
      <c r="I104" s="41">
        <f t="shared" si="1"/>
        <v>0</v>
      </c>
      <c r="J104" s="18"/>
      <c r="K104" s="18"/>
      <c r="L104" s="18"/>
    </row>
    <row r="105" spans="1:12" s="11" customFormat="1" ht="14.25">
      <c r="A105" s="100">
        <v>44</v>
      </c>
      <c r="B105" s="100">
        <v>237</v>
      </c>
      <c r="C105" s="100"/>
      <c r="D105" s="97" t="s">
        <v>137</v>
      </c>
      <c r="E105" s="95" t="s">
        <v>68</v>
      </c>
      <c r="F105" s="95">
        <f>F104*8%+F104</f>
        <v>285.62760000000003</v>
      </c>
      <c r="G105" s="95">
        <v>1</v>
      </c>
      <c r="H105" s="40">
        <v>0</v>
      </c>
      <c r="I105" s="41">
        <f t="shared" si="1"/>
        <v>0</v>
      </c>
      <c r="J105" s="18"/>
      <c r="K105" s="18"/>
      <c r="L105" s="18"/>
    </row>
    <row r="106" spans="1:12" s="11" customFormat="1" ht="14.25">
      <c r="A106" s="100">
        <v>45</v>
      </c>
      <c r="B106" s="100">
        <v>238</v>
      </c>
      <c r="C106" s="106" t="s">
        <v>138</v>
      </c>
      <c r="D106" s="107" t="s">
        <v>98</v>
      </c>
      <c r="E106" s="106" t="s">
        <v>68</v>
      </c>
      <c r="F106" s="106">
        <v>436.07</v>
      </c>
      <c r="G106" s="106">
        <v>1</v>
      </c>
      <c r="H106" s="52">
        <v>0</v>
      </c>
      <c r="I106" s="53">
        <f t="shared" si="1"/>
        <v>0</v>
      </c>
      <c r="J106" s="18"/>
      <c r="K106" s="18"/>
      <c r="L106" s="18"/>
    </row>
    <row r="107" spans="1:12" s="11" customFormat="1" ht="14.25">
      <c r="A107" s="100">
        <v>46</v>
      </c>
      <c r="B107" s="100">
        <v>239</v>
      </c>
      <c r="C107" s="100"/>
      <c r="D107" s="97" t="s">
        <v>139</v>
      </c>
      <c r="E107" s="95" t="s">
        <v>68</v>
      </c>
      <c r="F107" s="95">
        <f>F106*8%+F106</f>
        <v>470.9556</v>
      </c>
      <c r="G107" s="95">
        <v>1</v>
      </c>
      <c r="H107" s="40">
        <v>0</v>
      </c>
      <c r="I107" s="41">
        <f t="shared" si="1"/>
        <v>0</v>
      </c>
      <c r="J107" s="18"/>
      <c r="K107" s="18"/>
      <c r="L107" s="18"/>
    </row>
    <row r="108" spans="1:12" s="11" customFormat="1" ht="14.25">
      <c r="A108" s="100">
        <v>47</v>
      </c>
      <c r="B108" s="100">
        <v>240</v>
      </c>
      <c r="C108" s="106" t="s">
        <v>140</v>
      </c>
      <c r="D108" s="107" t="s">
        <v>141</v>
      </c>
      <c r="E108" s="106" t="s">
        <v>68</v>
      </c>
      <c r="F108" s="106">
        <v>220.81</v>
      </c>
      <c r="G108" s="106">
        <v>1</v>
      </c>
      <c r="H108" s="52">
        <v>0</v>
      </c>
      <c r="I108" s="53">
        <f t="shared" si="1"/>
        <v>0</v>
      </c>
      <c r="J108" s="18"/>
      <c r="K108" s="18"/>
      <c r="L108" s="18"/>
    </row>
    <row r="109" spans="1:12" s="11" customFormat="1" ht="14.25">
      <c r="A109" s="100">
        <v>48</v>
      </c>
      <c r="B109" s="100">
        <v>241</v>
      </c>
      <c r="C109" s="100"/>
      <c r="D109" s="97" t="s">
        <v>142</v>
      </c>
      <c r="E109" s="95" t="s">
        <v>68</v>
      </c>
      <c r="F109" s="95">
        <f>F108*8%+F108</f>
        <v>238.47480000000002</v>
      </c>
      <c r="G109" s="95">
        <v>1</v>
      </c>
      <c r="H109" s="40">
        <v>0</v>
      </c>
      <c r="I109" s="41">
        <f t="shared" si="1"/>
        <v>0</v>
      </c>
      <c r="J109" s="18"/>
      <c r="K109" s="18"/>
      <c r="L109" s="18"/>
    </row>
    <row r="110" spans="1:12" s="11" customFormat="1" ht="14.25">
      <c r="A110" s="100">
        <v>49</v>
      </c>
      <c r="B110" s="100">
        <v>242</v>
      </c>
      <c r="C110" s="106" t="s">
        <v>143</v>
      </c>
      <c r="D110" s="107" t="s">
        <v>144</v>
      </c>
      <c r="E110" s="106" t="s">
        <v>68</v>
      </c>
      <c r="F110" s="106">
        <v>4.72</v>
      </c>
      <c r="G110" s="106">
        <v>1</v>
      </c>
      <c r="H110" s="52">
        <v>0</v>
      </c>
      <c r="I110" s="53">
        <f t="shared" si="1"/>
        <v>0</v>
      </c>
      <c r="J110" s="18"/>
      <c r="K110" s="18"/>
      <c r="L110" s="18"/>
    </row>
    <row r="111" spans="1:12" s="11" customFormat="1" ht="14.25">
      <c r="A111" s="100">
        <v>50</v>
      </c>
      <c r="B111" s="100">
        <v>243</v>
      </c>
      <c r="C111" s="100"/>
      <c r="D111" s="97" t="s">
        <v>145</v>
      </c>
      <c r="E111" s="95" t="s">
        <v>68</v>
      </c>
      <c r="F111" s="95">
        <f>F110*8%+F110</f>
        <v>5.0976</v>
      </c>
      <c r="G111" s="95">
        <v>1</v>
      </c>
      <c r="H111" s="40">
        <v>0</v>
      </c>
      <c r="I111" s="41">
        <f t="shared" si="1"/>
        <v>0</v>
      </c>
      <c r="J111" s="18"/>
      <c r="K111" s="18"/>
      <c r="L111" s="18"/>
    </row>
    <row r="112" spans="1:12" s="11" customFormat="1" ht="14.25">
      <c r="A112" s="100">
        <v>51</v>
      </c>
      <c r="B112" s="100">
        <v>244</v>
      </c>
      <c r="C112" s="96" t="s">
        <v>146</v>
      </c>
      <c r="D112" s="97" t="s">
        <v>73</v>
      </c>
      <c r="E112" s="95" t="s">
        <v>68</v>
      </c>
      <c r="F112" s="95">
        <v>171.36</v>
      </c>
      <c r="G112" s="95">
        <v>1</v>
      </c>
      <c r="H112" s="46">
        <v>0</v>
      </c>
      <c r="I112" s="47">
        <f t="shared" si="1"/>
        <v>0</v>
      </c>
      <c r="J112" s="18"/>
      <c r="K112" s="18"/>
      <c r="L112" s="18"/>
    </row>
    <row r="113" spans="1:12" s="11" customFormat="1" ht="14.25">
      <c r="A113" s="100">
        <v>52</v>
      </c>
      <c r="B113" s="100">
        <v>245</v>
      </c>
      <c r="C113" s="96"/>
      <c r="D113" s="97" t="s">
        <v>147</v>
      </c>
      <c r="E113" s="95" t="s">
        <v>68</v>
      </c>
      <c r="F113" s="95">
        <f>F112*8%+F112</f>
        <v>185.0688</v>
      </c>
      <c r="G113" s="95">
        <v>1</v>
      </c>
      <c r="H113" s="40">
        <v>0</v>
      </c>
      <c r="I113" s="41">
        <f t="shared" si="1"/>
        <v>0</v>
      </c>
      <c r="J113" s="18"/>
      <c r="K113" s="18"/>
      <c r="L113" s="18"/>
    </row>
    <row r="114" spans="1:12" s="11" customFormat="1" ht="14.25">
      <c r="A114" s="100">
        <v>53</v>
      </c>
      <c r="B114" s="100">
        <v>246</v>
      </c>
      <c r="C114" s="96" t="s">
        <v>148</v>
      </c>
      <c r="D114" s="97" t="s">
        <v>67</v>
      </c>
      <c r="E114" s="95" t="s">
        <v>68</v>
      </c>
      <c r="F114" s="95">
        <v>95.42</v>
      </c>
      <c r="G114" s="95">
        <v>1</v>
      </c>
      <c r="H114" s="46">
        <v>0</v>
      </c>
      <c r="I114" s="47">
        <f t="shared" si="1"/>
        <v>0</v>
      </c>
      <c r="J114" s="18"/>
      <c r="K114" s="18"/>
      <c r="L114" s="18"/>
    </row>
    <row r="115" spans="1:12" s="11" customFormat="1" ht="14.25">
      <c r="A115" s="100">
        <v>54</v>
      </c>
      <c r="B115" s="100">
        <v>247</v>
      </c>
      <c r="C115" s="96"/>
      <c r="D115" s="97" t="s">
        <v>149</v>
      </c>
      <c r="E115" s="95" t="s">
        <v>68</v>
      </c>
      <c r="F115" s="95">
        <f>F114*8%+F114</f>
        <v>103.0536</v>
      </c>
      <c r="G115" s="95">
        <v>1</v>
      </c>
      <c r="H115" s="40">
        <v>0</v>
      </c>
      <c r="I115" s="41">
        <f t="shared" si="1"/>
        <v>0</v>
      </c>
      <c r="J115" s="18"/>
      <c r="K115" s="18"/>
      <c r="L115" s="18"/>
    </row>
    <row r="116" spans="1:12" s="11" customFormat="1" ht="14.25">
      <c r="A116" s="100">
        <v>55</v>
      </c>
      <c r="B116" s="100">
        <v>248</v>
      </c>
      <c r="C116" s="96" t="s">
        <v>150</v>
      </c>
      <c r="D116" s="97" t="s">
        <v>151</v>
      </c>
      <c r="E116" s="95" t="s">
        <v>68</v>
      </c>
      <c r="F116" s="95">
        <v>298.96</v>
      </c>
      <c r="G116" s="95">
        <v>1</v>
      </c>
      <c r="H116" s="46">
        <v>0</v>
      </c>
      <c r="I116" s="47">
        <f t="shared" si="1"/>
        <v>0</v>
      </c>
      <c r="J116" s="18"/>
      <c r="K116" s="18"/>
      <c r="L116" s="18"/>
    </row>
    <row r="117" spans="1:12" s="11" customFormat="1" ht="15" thickBot="1">
      <c r="A117" s="100">
        <v>56</v>
      </c>
      <c r="B117" s="100">
        <v>249</v>
      </c>
      <c r="C117" s="96"/>
      <c r="D117" s="97" t="s">
        <v>152</v>
      </c>
      <c r="E117" s="95" t="s">
        <v>68</v>
      </c>
      <c r="F117" s="95">
        <f>F116*8%+F116</f>
        <v>322.8768</v>
      </c>
      <c r="G117" s="95">
        <v>1</v>
      </c>
      <c r="H117" s="54">
        <v>0</v>
      </c>
      <c r="I117" s="55">
        <f t="shared" si="1"/>
        <v>0</v>
      </c>
      <c r="J117" s="18"/>
      <c r="K117" s="18"/>
      <c r="L117" s="18"/>
    </row>
    <row r="118" spans="1:12" s="11" customFormat="1" ht="14.25">
      <c r="A118" s="103"/>
      <c r="B118" s="103"/>
      <c r="C118" s="102"/>
      <c r="D118" s="108"/>
      <c r="E118" s="101"/>
      <c r="F118" s="101"/>
      <c r="G118" s="101"/>
      <c r="H118" s="109"/>
      <c r="I118" s="109"/>
      <c r="J118" s="18"/>
      <c r="K118" s="18"/>
      <c r="L118" s="18"/>
    </row>
    <row r="119" spans="1:12" s="11" customFormat="1" ht="14.25">
      <c r="A119" s="103"/>
      <c r="B119" s="103"/>
      <c r="C119" s="102"/>
      <c r="D119" s="108"/>
      <c r="E119" s="101"/>
      <c r="F119" s="101"/>
      <c r="G119" s="101"/>
      <c r="H119" s="109"/>
      <c r="I119" s="109"/>
      <c r="J119" s="18"/>
      <c r="K119" s="18"/>
      <c r="L119" s="18"/>
    </row>
    <row r="120" spans="1:12" s="11" customFormat="1" ht="14.25">
      <c r="A120" s="68" t="s">
        <v>0</v>
      </c>
      <c r="B120" s="68"/>
      <c r="C120" s="69" t="s">
        <v>1</v>
      </c>
      <c r="D120" s="69"/>
      <c r="E120" s="133" t="s">
        <v>2</v>
      </c>
      <c r="F120" s="133"/>
      <c r="G120" s="133"/>
      <c r="H120" s="134" t="s">
        <v>3</v>
      </c>
      <c r="I120" s="134"/>
      <c r="J120" s="18"/>
      <c r="K120" s="18"/>
      <c r="L120" s="18"/>
    </row>
    <row r="121" spans="1:12" s="11" customFormat="1" ht="14.25">
      <c r="A121" s="68" t="s">
        <v>4</v>
      </c>
      <c r="B121" s="68"/>
      <c r="C121" s="70" t="s">
        <v>5</v>
      </c>
      <c r="D121" s="70"/>
      <c r="E121" s="133" t="s">
        <v>6</v>
      </c>
      <c r="F121" s="133"/>
      <c r="G121" s="133"/>
      <c r="H121" s="135">
        <v>42815</v>
      </c>
      <c r="I121" s="135"/>
      <c r="J121" s="18"/>
      <c r="K121" s="18"/>
      <c r="L121" s="18"/>
    </row>
    <row r="122" spans="1:12" s="11" customFormat="1" ht="14.25">
      <c r="A122" s="68" t="s">
        <v>7</v>
      </c>
      <c r="B122" s="68"/>
      <c r="C122" s="71" t="s">
        <v>8</v>
      </c>
      <c r="D122" s="71"/>
      <c r="E122" s="71"/>
      <c r="F122" s="71"/>
      <c r="G122" s="71"/>
      <c r="H122" s="71"/>
      <c r="I122" s="71"/>
      <c r="J122" s="18"/>
      <c r="K122" s="18"/>
      <c r="L122" s="18"/>
    </row>
    <row r="123" spans="1:12" s="11" customFormat="1" ht="14.25">
      <c r="A123" s="129" t="s">
        <v>40</v>
      </c>
      <c r="B123" s="129"/>
      <c r="C123" s="89" t="s">
        <v>41</v>
      </c>
      <c r="D123" s="73"/>
      <c r="E123" s="73"/>
      <c r="F123" s="73"/>
      <c r="G123" s="73"/>
      <c r="H123" s="73"/>
      <c r="I123" s="73"/>
      <c r="J123" s="18"/>
      <c r="K123" s="18"/>
      <c r="L123" s="18"/>
    </row>
    <row r="124" spans="1:12" s="11" customFormat="1" ht="6" customHeight="1">
      <c r="A124" s="74"/>
      <c r="B124" s="75"/>
      <c r="C124" s="75"/>
      <c r="D124" s="75"/>
      <c r="E124" s="75"/>
      <c r="F124" s="75"/>
      <c r="G124" s="75"/>
      <c r="H124" s="75"/>
      <c r="I124" s="75"/>
      <c r="J124" s="18"/>
      <c r="K124" s="18"/>
      <c r="L124" s="18"/>
    </row>
    <row r="125" spans="1:12" s="11" customFormat="1" ht="15.75">
      <c r="A125" s="76"/>
      <c r="B125" s="130" t="s">
        <v>41</v>
      </c>
      <c r="C125" s="130"/>
      <c r="D125" s="130"/>
      <c r="E125" s="76"/>
      <c r="F125" s="76"/>
      <c r="G125" s="76"/>
      <c r="H125" s="76"/>
      <c r="I125" s="76"/>
      <c r="J125" s="18"/>
      <c r="K125" s="18"/>
      <c r="L125" s="18"/>
    </row>
    <row r="126" spans="1:12" s="11" customFormat="1" ht="6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18"/>
      <c r="K126" s="18"/>
      <c r="L126" s="18"/>
    </row>
    <row r="127" spans="1:12" s="11" customFormat="1" ht="21.75" thickBot="1">
      <c r="A127" s="77" t="s">
        <v>42</v>
      </c>
      <c r="B127" s="77" t="s">
        <v>11</v>
      </c>
      <c r="C127" s="77" t="s">
        <v>43</v>
      </c>
      <c r="D127" s="77" t="s">
        <v>12</v>
      </c>
      <c r="E127" s="77" t="s">
        <v>44</v>
      </c>
      <c r="F127" s="77" t="s">
        <v>45</v>
      </c>
      <c r="G127" s="77" t="s">
        <v>46</v>
      </c>
      <c r="H127" s="105" t="s">
        <v>47</v>
      </c>
      <c r="I127" s="105" t="s">
        <v>48</v>
      </c>
      <c r="J127" s="18"/>
      <c r="K127" s="18"/>
      <c r="L127" s="18"/>
    </row>
    <row r="128" spans="1:12" s="11" customFormat="1" ht="14.25">
      <c r="A128" s="100">
        <v>57</v>
      </c>
      <c r="B128" s="100">
        <v>250</v>
      </c>
      <c r="C128" s="100" t="s">
        <v>153</v>
      </c>
      <c r="D128" s="98" t="s">
        <v>83</v>
      </c>
      <c r="E128" s="100" t="s">
        <v>68</v>
      </c>
      <c r="F128" s="100">
        <v>56.53</v>
      </c>
      <c r="G128" s="100">
        <v>1</v>
      </c>
      <c r="H128" s="50">
        <v>0</v>
      </c>
      <c r="I128" s="51">
        <f aca="true" t="shared" si="2" ref="I128:I147">H128*G128</f>
        <v>0</v>
      </c>
      <c r="J128" s="18"/>
      <c r="K128" s="18"/>
      <c r="L128" s="18"/>
    </row>
    <row r="129" spans="1:12" s="11" customFormat="1" ht="14.25">
      <c r="A129" s="100">
        <v>58</v>
      </c>
      <c r="B129" s="100">
        <v>251</v>
      </c>
      <c r="C129" s="100"/>
      <c r="D129" s="97" t="s">
        <v>154</v>
      </c>
      <c r="E129" s="95" t="s">
        <v>68</v>
      </c>
      <c r="F129" s="95">
        <f>F128*8%+F128</f>
        <v>61.0524</v>
      </c>
      <c r="G129" s="95">
        <v>1</v>
      </c>
      <c r="H129" s="40">
        <v>0</v>
      </c>
      <c r="I129" s="41">
        <f t="shared" si="2"/>
        <v>0</v>
      </c>
      <c r="J129" s="18"/>
      <c r="K129" s="18"/>
      <c r="L129" s="18"/>
    </row>
    <row r="130" spans="1:12" s="11" customFormat="1" ht="14.25">
      <c r="A130" s="100">
        <v>59</v>
      </c>
      <c r="B130" s="100">
        <v>252</v>
      </c>
      <c r="C130" s="100" t="s">
        <v>155</v>
      </c>
      <c r="D130" s="98" t="s">
        <v>156</v>
      </c>
      <c r="E130" s="100" t="s">
        <v>68</v>
      </c>
      <c r="F130" s="100">
        <v>210.77</v>
      </c>
      <c r="G130" s="100">
        <v>1</v>
      </c>
      <c r="H130" s="46">
        <v>0</v>
      </c>
      <c r="I130" s="47">
        <f t="shared" si="2"/>
        <v>0</v>
      </c>
      <c r="J130" s="18"/>
      <c r="K130" s="18"/>
      <c r="L130" s="18"/>
    </row>
    <row r="131" spans="1:12" s="11" customFormat="1" ht="14.25">
      <c r="A131" s="100">
        <v>60</v>
      </c>
      <c r="B131" s="100">
        <v>253</v>
      </c>
      <c r="C131" s="100"/>
      <c r="D131" s="97" t="s">
        <v>157</v>
      </c>
      <c r="E131" s="95" t="s">
        <v>68</v>
      </c>
      <c r="F131" s="95">
        <f>F130*8%+F130</f>
        <v>227.63160000000002</v>
      </c>
      <c r="G131" s="95">
        <v>1</v>
      </c>
      <c r="H131" s="40">
        <v>0</v>
      </c>
      <c r="I131" s="41">
        <f t="shared" si="2"/>
        <v>0</v>
      </c>
      <c r="J131" s="18"/>
      <c r="K131" s="18"/>
      <c r="L131" s="18"/>
    </row>
    <row r="132" spans="1:12" s="11" customFormat="1" ht="14.25">
      <c r="A132" s="100">
        <v>61</v>
      </c>
      <c r="B132" s="100">
        <v>254</v>
      </c>
      <c r="C132" s="100" t="s">
        <v>158</v>
      </c>
      <c r="D132" s="107" t="s">
        <v>159</v>
      </c>
      <c r="E132" s="100" t="s">
        <v>68</v>
      </c>
      <c r="F132" s="100">
        <v>2.46</v>
      </c>
      <c r="G132" s="100">
        <v>1</v>
      </c>
      <c r="H132" s="46">
        <v>0</v>
      </c>
      <c r="I132" s="47">
        <f t="shared" si="2"/>
        <v>0</v>
      </c>
      <c r="J132" s="18"/>
      <c r="K132" s="18"/>
      <c r="L132" s="18"/>
    </row>
    <row r="133" spans="1:12" s="11" customFormat="1" ht="14.25">
      <c r="A133" s="100">
        <v>62</v>
      </c>
      <c r="B133" s="100">
        <v>255</v>
      </c>
      <c r="C133" s="100"/>
      <c r="D133" s="97" t="s">
        <v>160</v>
      </c>
      <c r="E133" s="95" t="s">
        <v>68</v>
      </c>
      <c r="F133" s="95">
        <f>F132*8%+F132</f>
        <v>2.6568</v>
      </c>
      <c r="G133" s="95">
        <v>1</v>
      </c>
      <c r="H133" s="40">
        <v>0</v>
      </c>
      <c r="I133" s="41">
        <f t="shared" si="2"/>
        <v>0</v>
      </c>
      <c r="J133" s="18"/>
      <c r="K133" s="18"/>
      <c r="L133" s="18"/>
    </row>
    <row r="134" spans="1:12" s="11" customFormat="1" ht="14.25">
      <c r="A134" s="100">
        <v>63</v>
      </c>
      <c r="B134" s="100">
        <v>256</v>
      </c>
      <c r="C134" s="96" t="s">
        <v>161</v>
      </c>
      <c r="D134" s="97" t="s">
        <v>162</v>
      </c>
      <c r="E134" s="95" t="s">
        <v>68</v>
      </c>
      <c r="F134" s="95">
        <v>315.56</v>
      </c>
      <c r="G134" s="95">
        <v>1</v>
      </c>
      <c r="H134" s="46">
        <v>0</v>
      </c>
      <c r="I134" s="47">
        <f t="shared" si="2"/>
        <v>0</v>
      </c>
      <c r="J134" s="18"/>
      <c r="K134" s="18"/>
      <c r="L134" s="18"/>
    </row>
    <row r="135" spans="1:12" s="11" customFormat="1" ht="14.25">
      <c r="A135" s="100">
        <v>64</v>
      </c>
      <c r="B135" s="100">
        <v>257</v>
      </c>
      <c r="C135" s="96"/>
      <c r="D135" s="97" t="s">
        <v>163</v>
      </c>
      <c r="E135" s="95" t="s">
        <v>68</v>
      </c>
      <c r="F135" s="95">
        <f>F134*8%+F134</f>
        <v>340.8048</v>
      </c>
      <c r="G135" s="95">
        <v>1</v>
      </c>
      <c r="H135" s="40">
        <v>0</v>
      </c>
      <c r="I135" s="41">
        <f t="shared" si="2"/>
        <v>0</v>
      </c>
      <c r="J135" s="18"/>
      <c r="K135" s="18"/>
      <c r="L135" s="18"/>
    </row>
    <row r="136" spans="1:12" s="11" customFormat="1" ht="14.25">
      <c r="A136" s="100">
        <v>65</v>
      </c>
      <c r="B136" s="100">
        <v>258</v>
      </c>
      <c r="C136" s="96" t="s">
        <v>164</v>
      </c>
      <c r="D136" s="97" t="s">
        <v>165</v>
      </c>
      <c r="E136" s="95" t="s">
        <v>68</v>
      </c>
      <c r="F136" s="95">
        <v>189.72</v>
      </c>
      <c r="G136" s="95">
        <v>1</v>
      </c>
      <c r="H136" s="46">
        <v>0</v>
      </c>
      <c r="I136" s="47">
        <f t="shared" si="2"/>
        <v>0</v>
      </c>
      <c r="J136" s="18"/>
      <c r="K136" s="18"/>
      <c r="L136" s="18"/>
    </row>
    <row r="137" spans="1:12" s="11" customFormat="1" ht="14.25">
      <c r="A137" s="100">
        <v>66</v>
      </c>
      <c r="B137" s="100">
        <v>259</v>
      </c>
      <c r="C137" s="96"/>
      <c r="D137" s="97" t="s">
        <v>166</v>
      </c>
      <c r="E137" s="95" t="s">
        <v>68</v>
      </c>
      <c r="F137" s="95">
        <f>F136*8%+F136</f>
        <v>204.8976</v>
      </c>
      <c r="G137" s="95">
        <v>1</v>
      </c>
      <c r="H137" s="40">
        <v>0</v>
      </c>
      <c r="I137" s="41">
        <f t="shared" si="2"/>
        <v>0</v>
      </c>
      <c r="J137" s="18"/>
      <c r="K137" s="18"/>
      <c r="L137" s="18"/>
    </row>
    <row r="138" spans="1:12" s="11" customFormat="1" ht="14.25">
      <c r="A138" s="100">
        <v>67</v>
      </c>
      <c r="B138" s="100">
        <v>260</v>
      </c>
      <c r="C138" s="96" t="s">
        <v>167</v>
      </c>
      <c r="D138" s="97" t="s">
        <v>168</v>
      </c>
      <c r="E138" s="95" t="s">
        <v>68</v>
      </c>
      <c r="F138" s="95">
        <v>1.07</v>
      </c>
      <c r="G138" s="95">
        <v>1</v>
      </c>
      <c r="H138" s="46">
        <v>0</v>
      </c>
      <c r="I138" s="47">
        <f t="shared" si="2"/>
        <v>0</v>
      </c>
      <c r="J138" s="18"/>
      <c r="K138" s="18"/>
      <c r="L138" s="18"/>
    </row>
    <row r="139" spans="1:12" s="11" customFormat="1" ht="14.25">
      <c r="A139" s="100">
        <v>68</v>
      </c>
      <c r="B139" s="100">
        <v>261</v>
      </c>
      <c r="C139" s="96"/>
      <c r="D139" s="97" t="s">
        <v>169</v>
      </c>
      <c r="E139" s="95" t="s">
        <v>68</v>
      </c>
      <c r="F139" s="95">
        <f>F138*8%+F138</f>
        <v>1.1556000000000002</v>
      </c>
      <c r="G139" s="95">
        <v>1</v>
      </c>
      <c r="H139" s="40">
        <v>0</v>
      </c>
      <c r="I139" s="41">
        <f t="shared" si="2"/>
        <v>0</v>
      </c>
      <c r="J139" s="18"/>
      <c r="K139" s="18"/>
      <c r="L139" s="18"/>
    </row>
    <row r="140" spans="1:12" s="11" customFormat="1" ht="14.25">
      <c r="A140" s="100">
        <v>69</v>
      </c>
      <c r="B140" s="100">
        <v>262</v>
      </c>
      <c r="C140" s="96" t="s">
        <v>170</v>
      </c>
      <c r="D140" s="97" t="s">
        <v>171</v>
      </c>
      <c r="E140" s="95" t="s">
        <v>68</v>
      </c>
      <c r="F140" s="95">
        <v>47.65</v>
      </c>
      <c r="G140" s="95">
        <v>1</v>
      </c>
      <c r="H140" s="46">
        <v>0</v>
      </c>
      <c r="I140" s="47">
        <f t="shared" si="2"/>
        <v>0</v>
      </c>
      <c r="J140" s="18"/>
      <c r="K140" s="18"/>
      <c r="L140" s="18"/>
    </row>
    <row r="141" spans="1:12" s="11" customFormat="1" ht="14.25">
      <c r="A141" s="100">
        <v>70</v>
      </c>
      <c r="B141" s="100">
        <v>263</v>
      </c>
      <c r="C141" s="96"/>
      <c r="D141" s="97" t="s">
        <v>172</v>
      </c>
      <c r="E141" s="95" t="s">
        <v>68</v>
      </c>
      <c r="F141" s="95">
        <v>51.2</v>
      </c>
      <c r="G141" s="95">
        <v>1</v>
      </c>
      <c r="H141" s="40">
        <v>0</v>
      </c>
      <c r="I141" s="41">
        <f t="shared" si="2"/>
        <v>0</v>
      </c>
      <c r="J141" s="18"/>
      <c r="K141" s="18"/>
      <c r="L141" s="18"/>
    </row>
    <row r="142" spans="1:12" s="11" customFormat="1" ht="14.25">
      <c r="A142" s="100">
        <v>71</v>
      </c>
      <c r="B142" s="100">
        <v>264</v>
      </c>
      <c r="C142" s="96" t="s">
        <v>173</v>
      </c>
      <c r="D142" s="97" t="s">
        <v>174</v>
      </c>
      <c r="E142" s="95" t="s">
        <v>68</v>
      </c>
      <c r="F142" s="95">
        <v>53.67</v>
      </c>
      <c r="G142" s="95">
        <v>1</v>
      </c>
      <c r="H142" s="46">
        <v>0</v>
      </c>
      <c r="I142" s="47">
        <f t="shared" si="2"/>
        <v>0</v>
      </c>
      <c r="J142" s="18"/>
      <c r="K142" s="18"/>
      <c r="L142" s="18"/>
    </row>
    <row r="143" spans="1:12" s="11" customFormat="1" ht="14.25">
      <c r="A143" s="100">
        <v>72</v>
      </c>
      <c r="B143" s="100">
        <v>265</v>
      </c>
      <c r="C143" s="96"/>
      <c r="D143" s="97" t="s">
        <v>175</v>
      </c>
      <c r="E143" s="95" t="s">
        <v>68</v>
      </c>
      <c r="F143" s="95">
        <f>F142*8%+F142</f>
        <v>57.9636</v>
      </c>
      <c r="G143" s="95">
        <v>1</v>
      </c>
      <c r="H143" s="40">
        <v>0</v>
      </c>
      <c r="I143" s="41">
        <f t="shared" si="2"/>
        <v>0</v>
      </c>
      <c r="J143" s="18"/>
      <c r="K143" s="18"/>
      <c r="L143" s="18"/>
    </row>
    <row r="144" spans="1:12" s="11" customFormat="1" ht="14.25">
      <c r="A144" s="100">
        <v>73</v>
      </c>
      <c r="B144" s="100">
        <v>266</v>
      </c>
      <c r="C144" s="96" t="s">
        <v>176</v>
      </c>
      <c r="D144" s="97" t="s">
        <v>177</v>
      </c>
      <c r="E144" s="95" t="s">
        <v>68</v>
      </c>
      <c r="F144" s="95">
        <v>20.99</v>
      </c>
      <c r="G144" s="95">
        <v>1</v>
      </c>
      <c r="H144" s="46">
        <v>0</v>
      </c>
      <c r="I144" s="47">
        <f t="shared" si="2"/>
        <v>0</v>
      </c>
      <c r="J144" s="18"/>
      <c r="K144" s="18"/>
      <c r="L144" s="18"/>
    </row>
    <row r="145" spans="1:12" s="11" customFormat="1" ht="14.25">
      <c r="A145" s="100">
        <v>74</v>
      </c>
      <c r="B145" s="100">
        <v>267</v>
      </c>
      <c r="C145" s="96"/>
      <c r="D145" s="97" t="s">
        <v>178</v>
      </c>
      <c r="E145" s="95" t="s">
        <v>68</v>
      </c>
      <c r="F145" s="95">
        <f>F144*8%+F144</f>
        <v>22.669199999999996</v>
      </c>
      <c r="G145" s="95">
        <v>1</v>
      </c>
      <c r="H145" s="40">
        <v>0</v>
      </c>
      <c r="I145" s="41">
        <f t="shared" si="2"/>
        <v>0</v>
      </c>
      <c r="J145" s="18"/>
      <c r="K145" s="18"/>
      <c r="L145" s="18"/>
    </row>
    <row r="146" spans="1:12" s="11" customFormat="1" ht="14.25">
      <c r="A146" s="100">
        <v>75</v>
      </c>
      <c r="B146" s="100">
        <v>268</v>
      </c>
      <c r="C146" s="96" t="s">
        <v>179</v>
      </c>
      <c r="D146" s="97" t="s">
        <v>180</v>
      </c>
      <c r="E146" s="95" t="s">
        <v>68</v>
      </c>
      <c r="F146" s="95">
        <v>20</v>
      </c>
      <c r="G146" s="95">
        <v>1</v>
      </c>
      <c r="H146" s="46">
        <v>0</v>
      </c>
      <c r="I146" s="47">
        <f t="shared" si="2"/>
        <v>0</v>
      </c>
      <c r="J146" s="18"/>
      <c r="K146" s="18"/>
      <c r="L146" s="18"/>
    </row>
    <row r="147" spans="1:12" s="11" customFormat="1" ht="14.25">
      <c r="A147" s="100">
        <v>76</v>
      </c>
      <c r="B147" s="106">
        <v>269</v>
      </c>
      <c r="C147" s="110"/>
      <c r="D147" s="111" t="s">
        <v>181</v>
      </c>
      <c r="E147" s="94" t="s">
        <v>68</v>
      </c>
      <c r="F147" s="94">
        <f>F146*8%+F146</f>
        <v>21.6</v>
      </c>
      <c r="G147" s="94">
        <v>1</v>
      </c>
      <c r="H147" s="44">
        <v>0</v>
      </c>
      <c r="I147" s="56">
        <f t="shared" si="2"/>
        <v>0</v>
      </c>
      <c r="J147" s="18"/>
      <c r="K147" s="18"/>
      <c r="L147" s="18"/>
    </row>
    <row r="148" spans="1:12" s="11" customFormat="1" ht="14.25">
      <c r="A148" s="100">
        <v>77</v>
      </c>
      <c r="B148" s="112">
        <v>270</v>
      </c>
      <c r="C148" s="112"/>
      <c r="D148" s="87" t="s">
        <v>182</v>
      </c>
      <c r="E148" s="112" t="s">
        <v>183</v>
      </c>
      <c r="F148" s="112">
        <v>40</v>
      </c>
      <c r="G148" s="112">
        <v>4</v>
      </c>
      <c r="H148" s="42">
        <v>0</v>
      </c>
      <c r="I148" s="43">
        <f>H148*G148*F148</f>
        <v>0</v>
      </c>
      <c r="J148" s="18"/>
      <c r="K148" s="18"/>
      <c r="L148" s="18"/>
    </row>
    <row r="149" spans="1:12" s="11" customFormat="1" ht="14.25">
      <c r="A149" s="112"/>
      <c r="B149" s="112"/>
      <c r="C149" s="112"/>
      <c r="D149" s="87" t="s">
        <v>184</v>
      </c>
      <c r="E149" s="112"/>
      <c r="F149" s="112"/>
      <c r="G149" s="112"/>
      <c r="H149" s="42"/>
      <c r="I149" s="43"/>
      <c r="J149" s="18"/>
      <c r="K149" s="18"/>
      <c r="L149" s="18"/>
    </row>
    <row r="150" spans="1:12" s="11" customFormat="1" ht="14.25">
      <c r="A150" s="112"/>
      <c r="B150" s="112"/>
      <c r="C150" s="112"/>
      <c r="D150" s="87" t="s">
        <v>185</v>
      </c>
      <c r="E150" s="112"/>
      <c r="F150" s="112"/>
      <c r="G150" s="112"/>
      <c r="H150" s="42"/>
      <c r="I150" s="43"/>
      <c r="J150" s="18"/>
      <c r="K150" s="18"/>
      <c r="L150" s="18"/>
    </row>
    <row r="151" spans="1:12" s="11" customFormat="1" ht="14.25">
      <c r="A151" s="76"/>
      <c r="B151" s="76"/>
      <c r="C151" s="76"/>
      <c r="D151" s="87" t="s">
        <v>186</v>
      </c>
      <c r="E151" s="112"/>
      <c r="F151" s="112"/>
      <c r="G151" s="76"/>
      <c r="H151" s="42"/>
      <c r="I151" s="57"/>
      <c r="J151" s="18"/>
      <c r="K151" s="18"/>
      <c r="L151" s="18"/>
    </row>
    <row r="152" spans="1:12" s="11" customFormat="1" ht="14.25">
      <c r="A152" s="76"/>
      <c r="B152" s="76"/>
      <c r="C152" s="76"/>
      <c r="D152" s="87" t="s">
        <v>187</v>
      </c>
      <c r="E152" s="112"/>
      <c r="F152" s="112"/>
      <c r="G152" s="76"/>
      <c r="H152" s="42"/>
      <c r="I152" s="57"/>
      <c r="J152" s="18"/>
      <c r="K152" s="18"/>
      <c r="L152" s="18"/>
    </row>
    <row r="153" spans="1:12" s="11" customFormat="1" ht="15" thickBot="1">
      <c r="A153" s="98"/>
      <c r="B153" s="98"/>
      <c r="C153" s="98"/>
      <c r="D153" s="98" t="s">
        <v>188</v>
      </c>
      <c r="E153" s="100"/>
      <c r="F153" s="100"/>
      <c r="G153" s="98"/>
      <c r="H153" s="54"/>
      <c r="I153" s="58"/>
      <c r="J153" s="18"/>
      <c r="K153" s="18"/>
      <c r="L153" s="18"/>
    </row>
    <row r="154" spans="1:12" s="11" customFormat="1" ht="14.25">
      <c r="A154" s="87"/>
      <c r="B154" s="87"/>
      <c r="C154" s="87"/>
      <c r="D154" s="87"/>
      <c r="E154" s="112"/>
      <c r="F154" s="112"/>
      <c r="G154" s="87"/>
      <c r="H154" s="113"/>
      <c r="I154" s="87"/>
      <c r="J154" s="18"/>
      <c r="K154" s="18"/>
      <c r="L154" s="18"/>
    </row>
    <row r="155" spans="1:12" s="11" customFormat="1" ht="14.25">
      <c r="A155" s="87"/>
      <c r="B155" s="87"/>
      <c r="C155" s="87"/>
      <c r="D155" s="87"/>
      <c r="E155" s="112"/>
      <c r="F155" s="112"/>
      <c r="G155" s="87"/>
      <c r="H155" s="113"/>
      <c r="I155" s="87"/>
      <c r="J155" s="18"/>
      <c r="K155" s="18"/>
      <c r="L155" s="18"/>
    </row>
    <row r="156" spans="1:12" s="11" customFormat="1" ht="14.25">
      <c r="A156" s="87"/>
      <c r="B156" s="87"/>
      <c r="C156" s="87"/>
      <c r="D156" s="87"/>
      <c r="E156" s="112"/>
      <c r="F156" s="112"/>
      <c r="G156" s="87"/>
      <c r="H156" s="113"/>
      <c r="I156" s="87"/>
      <c r="J156" s="18"/>
      <c r="K156" s="18"/>
      <c r="L156" s="18"/>
    </row>
    <row r="157" spans="1:12" s="11" customFormat="1" ht="14.25">
      <c r="A157" s="87"/>
      <c r="B157" s="87"/>
      <c r="C157" s="87"/>
      <c r="D157" s="87"/>
      <c r="E157" s="112"/>
      <c r="F157" s="112"/>
      <c r="G157" s="87"/>
      <c r="H157" s="113"/>
      <c r="I157" s="87"/>
      <c r="J157" s="18"/>
      <c r="K157" s="18"/>
      <c r="L157" s="18"/>
    </row>
    <row r="158" spans="1:12" s="11" customFormat="1" ht="14.25">
      <c r="A158" s="87"/>
      <c r="B158" s="87"/>
      <c r="C158" s="87"/>
      <c r="D158" s="87"/>
      <c r="E158" s="112"/>
      <c r="F158" s="112"/>
      <c r="G158" s="87"/>
      <c r="H158" s="113"/>
      <c r="I158" s="87"/>
      <c r="J158" s="18"/>
      <c r="K158" s="18"/>
      <c r="L158" s="18"/>
    </row>
    <row r="159" spans="1:12" s="11" customFormat="1" ht="14.25">
      <c r="A159" s="68" t="s">
        <v>0</v>
      </c>
      <c r="B159" s="68"/>
      <c r="C159" s="69" t="s">
        <v>1</v>
      </c>
      <c r="D159" s="69"/>
      <c r="E159" s="133" t="s">
        <v>2</v>
      </c>
      <c r="F159" s="133"/>
      <c r="G159" s="133"/>
      <c r="H159" s="134" t="s">
        <v>3</v>
      </c>
      <c r="I159" s="134"/>
      <c r="J159" s="18"/>
      <c r="K159" s="18"/>
      <c r="L159" s="18"/>
    </row>
    <row r="160" spans="1:12" s="11" customFormat="1" ht="14.25">
      <c r="A160" s="68" t="s">
        <v>4</v>
      </c>
      <c r="B160" s="68"/>
      <c r="C160" s="70" t="s">
        <v>5</v>
      </c>
      <c r="D160" s="70"/>
      <c r="E160" s="133" t="s">
        <v>6</v>
      </c>
      <c r="F160" s="133"/>
      <c r="G160" s="133"/>
      <c r="H160" s="135">
        <v>42815</v>
      </c>
      <c r="I160" s="135"/>
      <c r="J160" s="18"/>
      <c r="K160" s="18"/>
      <c r="L160" s="18"/>
    </row>
    <row r="161" spans="1:12" s="11" customFormat="1" ht="14.25">
      <c r="A161" s="68" t="s">
        <v>7</v>
      </c>
      <c r="B161" s="68"/>
      <c r="C161" s="71" t="s">
        <v>8</v>
      </c>
      <c r="D161" s="71"/>
      <c r="E161" s="71"/>
      <c r="F161" s="71"/>
      <c r="G161" s="71"/>
      <c r="H161" s="71"/>
      <c r="I161" s="71"/>
      <c r="J161" s="18"/>
      <c r="K161" s="18"/>
      <c r="L161" s="18"/>
    </row>
    <row r="162" spans="1:12" s="11" customFormat="1" ht="14.25">
      <c r="A162" s="129" t="s">
        <v>40</v>
      </c>
      <c r="B162" s="129"/>
      <c r="C162" s="89" t="s">
        <v>41</v>
      </c>
      <c r="D162" s="73"/>
      <c r="E162" s="73"/>
      <c r="F162" s="73"/>
      <c r="G162" s="73"/>
      <c r="H162" s="73"/>
      <c r="I162" s="73"/>
      <c r="J162" s="18"/>
      <c r="K162" s="18"/>
      <c r="L162" s="18"/>
    </row>
    <row r="163" spans="1:12" s="11" customFormat="1" ht="6" customHeight="1">
      <c r="A163" s="74"/>
      <c r="B163" s="75"/>
      <c r="C163" s="75"/>
      <c r="D163" s="75"/>
      <c r="E163" s="75"/>
      <c r="F163" s="75"/>
      <c r="G163" s="75"/>
      <c r="H163" s="75"/>
      <c r="I163" s="75"/>
      <c r="J163" s="18"/>
      <c r="K163" s="18"/>
      <c r="L163" s="18"/>
    </row>
    <row r="164" spans="1:12" s="11" customFormat="1" ht="15.75">
      <c r="A164" s="76"/>
      <c r="B164" s="130" t="s">
        <v>41</v>
      </c>
      <c r="C164" s="130"/>
      <c r="D164" s="130"/>
      <c r="E164" s="76"/>
      <c r="F164" s="76"/>
      <c r="G164" s="76"/>
      <c r="H164" s="76"/>
      <c r="I164" s="76"/>
      <c r="J164" s="18"/>
      <c r="K164" s="18"/>
      <c r="L164" s="18"/>
    </row>
    <row r="165" spans="1:12" s="11" customFormat="1" ht="6" customHeight="1">
      <c r="A165" s="75"/>
      <c r="B165" s="75"/>
      <c r="C165" s="75"/>
      <c r="D165" s="75"/>
      <c r="E165" s="75"/>
      <c r="F165" s="75"/>
      <c r="G165" s="75"/>
      <c r="H165" s="75"/>
      <c r="I165" s="75"/>
      <c r="J165" s="18"/>
      <c r="K165" s="18"/>
      <c r="L165" s="18"/>
    </row>
    <row r="166" spans="1:12" s="11" customFormat="1" ht="21">
      <c r="A166" s="77" t="s">
        <v>42</v>
      </c>
      <c r="B166" s="77" t="s">
        <v>11</v>
      </c>
      <c r="C166" s="77" t="s">
        <v>43</v>
      </c>
      <c r="D166" s="77" t="s">
        <v>12</v>
      </c>
      <c r="E166" s="77" t="s">
        <v>44</v>
      </c>
      <c r="F166" s="77" t="s">
        <v>45</v>
      </c>
      <c r="G166" s="77" t="s">
        <v>46</v>
      </c>
      <c r="H166" s="77" t="s">
        <v>47</v>
      </c>
      <c r="I166" s="77" t="s">
        <v>48</v>
      </c>
      <c r="J166" s="18"/>
      <c r="K166" s="18"/>
      <c r="L166" s="18"/>
    </row>
    <row r="167" spans="1:12" s="11" customFormat="1" ht="14.25" thickBot="1">
      <c r="A167" s="76"/>
      <c r="B167" s="76"/>
      <c r="C167" s="76"/>
      <c r="D167" s="76"/>
      <c r="E167" s="76"/>
      <c r="F167" s="76"/>
      <c r="G167" s="76"/>
      <c r="H167" s="76"/>
      <c r="I167" s="76"/>
      <c r="J167" s="18"/>
      <c r="K167" s="18"/>
      <c r="L167" s="18"/>
    </row>
    <row r="168" spans="1:12" s="11" customFormat="1" ht="14.25">
      <c r="A168" s="114"/>
      <c r="B168" s="115">
        <v>300</v>
      </c>
      <c r="C168" s="106"/>
      <c r="D168" s="93" t="s">
        <v>19</v>
      </c>
      <c r="E168" s="106"/>
      <c r="F168" s="106"/>
      <c r="G168" s="106"/>
      <c r="H168" s="59"/>
      <c r="I168" s="39">
        <f>SUM(I169:I194)</f>
        <v>0</v>
      </c>
      <c r="J168" s="18"/>
      <c r="K168" s="18"/>
      <c r="L168" s="18"/>
    </row>
    <row r="169" spans="1:12" s="11" customFormat="1" ht="14.25">
      <c r="A169" s="100">
        <v>78</v>
      </c>
      <c r="B169" s="100">
        <v>301</v>
      </c>
      <c r="C169" s="100" t="s">
        <v>189</v>
      </c>
      <c r="D169" s="98" t="s">
        <v>190</v>
      </c>
      <c r="E169" s="100" t="s">
        <v>57</v>
      </c>
      <c r="F169" s="100"/>
      <c r="G169" s="95">
        <v>6</v>
      </c>
      <c r="H169" s="40">
        <v>0</v>
      </c>
      <c r="I169" s="41">
        <f aca="true" t="shared" si="3" ref="I169:I194">H169*G169</f>
        <v>0</v>
      </c>
      <c r="J169" s="18"/>
      <c r="K169" s="18"/>
      <c r="L169" s="18"/>
    </row>
    <row r="170" spans="1:12" s="11" customFormat="1" ht="14.25">
      <c r="A170" s="100">
        <v>79</v>
      </c>
      <c r="B170" s="100">
        <v>302</v>
      </c>
      <c r="C170" s="100" t="s">
        <v>191</v>
      </c>
      <c r="D170" s="98" t="s">
        <v>192</v>
      </c>
      <c r="E170" s="100" t="s">
        <v>57</v>
      </c>
      <c r="F170" s="100"/>
      <c r="G170" s="95">
        <v>3</v>
      </c>
      <c r="H170" s="40">
        <v>0</v>
      </c>
      <c r="I170" s="41">
        <f t="shared" si="3"/>
        <v>0</v>
      </c>
      <c r="J170" s="18"/>
      <c r="K170" s="18"/>
      <c r="L170" s="18"/>
    </row>
    <row r="171" spans="1:12" s="11" customFormat="1" ht="14.25">
      <c r="A171" s="100">
        <v>80</v>
      </c>
      <c r="B171" s="100">
        <v>303</v>
      </c>
      <c r="C171" s="100"/>
      <c r="D171" s="98" t="s">
        <v>193</v>
      </c>
      <c r="E171" s="95" t="s">
        <v>57</v>
      </c>
      <c r="F171" s="95"/>
      <c r="G171" s="95">
        <v>32</v>
      </c>
      <c r="H171" s="40">
        <v>0</v>
      </c>
      <c r="I171" s="41">
        <f t="shared" si="3"/>
        <v>0</v>
      </c>
      <c r="J171" s="18"/>
      <c r="K171" s="18"/>
      <c r="L171" s="18"/>
    </row>
    <row r="172" spans="1:12" s="11" customFormat="1" ht="14.25">
      <c r="A172" s="100">
        <v>81</v>
      </c>
      <c r="B172" s="100">
        <v>304</v>
      </c>
      <c r="C172" s="100"/>
      <c r="D172" s="98" t="s">
        <v>194</v>
      </c>
      <c r="E172" s="100" t="s">
        <v>57</v>
      </c>
      <c r="F172" s="100"/>
      <c r="G172" s="95">
        <v>3</v>
      </c>
      <c r="H172" s="40">
        <v>0</v>
      </c>
      <c r="I172" s="41">
        <f t="shared" si="3"/>
        <v>0</v>
      </c>
      <c r="J172" s="18"/>
      <c r="K172" s="18"/>
      <c r="L172" s="18"/>
    </row>
    <row r="173" spans="1:12" s="11" customFormat="1" ht="14.25">
      <c r="A173" s="100">
        <v>82</v>
      </c>
      <c r="B173" s="100">
        <v>305</v>
      </c>
      <c r="C173" s="100"/>
      <c r="D173" s="98" t="s">
        <v>195</v>
      </c>
      <c r="E173" s="100" t="s">
        <v>57</v>
      </c>
      <c r="F173" s="100"/>
      <c r="G173" s="95">
        <v>36</v>
      </c>
      <c r="H173" s="40">
        <v>0</v>
      </c>
      <c r="I173" s="41">
        <f t="shared" si="3"/>
        <v>0</v>
      </c>
      <c r="J173" s="18"/>
      <c r="K173" s="18"/>
      <c r="L173" s="18"/>
    </row>
    <row r="174" spans="1:12" s="11" customFormat="1" ht="14.25">
      <c r="A174" s="100">
        <v>83</v>
      </c>
      <c r="B174" s="100">
        <v>306</v>
      </c>
      <c r="C174" s="100"/>
      <c r="D174" s="98" t="s">
        <v>196</v>
      </c>
      <c r="E174" s="100" t="s">
        <v>57</v>
      </c>
      <c r="F174" s="100"/>
      <c r="G174" s="95">
        <v>12</v>
      </c>
      <c r="H174" s="40">
        <v>0</v>
      </c>
      <c r="I174" s="41">
        <f t="shared" si="3"/>
        <v>0</v>
      </c>
      <c r="J174" s="18"/>
      <c r="K174" s="18"/>
      <c r="L174" s="18"/>
    </row>
    <row r="175" spans="1:12" s="11" customFormat="1" ht="14.25">
      <c r="A175" s="100">
        <v>84</v>
      </c>
      <c r="B175" s="100">
        <v>307</v>
      </c>
      <c r="C175" s="116"/>
      <c r="D175" s="98" t="s">
        <v>197</v>
      </c>
      <c r="E175" s="100" t="s">
        <v>57</v>
      </c>
      <c r="F175" s="100"/>
      <c r="G175" s="95">
        <v>21</v>
      </c>
      <c r="H175" s="40">
        <v>0</v>
      </c>
      <c r="I175" s="41">
        <f t="shared" si="3"/>
        <v>0</v>
      </c>
      <c r="J175" s="18"/>
      <c r="K175" s="18"/>
      <c r="L175" s="18"/>
    </row>
    <row r="176" spans="1:12" s="11" customFormat="1" ht="14.25">
      <c r="A176" s="100">
        <v>85</v>
      </c>
      <c r="B176" s="100">
        <v>308</v>
      </c>
      <c r="C176" s="100"/>
      <c r="D176" s="98" t="s">
        <v>198</v>
      </c>
      <c r="E176" s="100" t="s">
        <v>57</v>
      </c>
      <c r="F176" s="100"/>
      <c r="G176" s="95">
        <v>3</v>
      </c>
      <c r="H176" s="40">
        <v>0</v>
      </c>
      <c r="I176" s="41">
        <f t="shared" si="3"/>
        <v>0</v>
      </c>
      <c r="J176" s="18"/>
      <c r="K176" s="18"/>
      <c r="L176" s="18"/>
    </row>
    <row r="177" spans="1:12" s="11" customFormat="1" ht="14.25">
      <c r="A177" s="100">
        <v>86</v>
      </c>
      <c r="B177" s="100">
        <v>309</v>
      </c>
      <c r="C177" s="100"/>
      <c r="D177" s="98" t="s">
        <v>199</v>
      </c>
      <c r="E177" s="100" t="s">
        <v>57</v>
      </c>
      <c r="F177" s="100"/>
      <c r="G177" s="95">
        <v>32</v>
      </c>
      <c r="H177" s="40">
        <v>0</v>
      </c>
      <c r="I177" s="41">
        <f t="shared" si="3"/>
        <v>0</v>
      </c>
      <c r="J177" s="18"/>
      <c r="K177" s="18"/>
      <c r="L177" s="18"/>
    </row>
    <row r="178" spans="1:12" s="11" customFormat="1" ht="14.25">
      <c r="A178" s="100">
        <v>87</v>
      </c>
      <c r="B178" s="100">
        <v>310</v>
      </c>
      <c r="C178" s="100"/>
      <c r="D178" s="98" t="s">
        <v>200</v>
      </c>
      <c r="E178" s="100" t="s">
        <v>57</v>
      </c>
      <c r="F178" s="100"/>
      <c r="G178" s="95">
        <v>6</v>
      </c>
      <c r="H178" s="40">
        <v>0</v>
      </c>
      <c r="I178" s="41">
        <f t="shared" si="3"/>
        <v>0</v>
      </c>
      <c r="J178" s="18"/>
      <c r="K178" s="18"/>
      <c r="L178" s="18"/>
    </row>
    <row r="179" spans="1:12" s="11" customFormat="1" ht="14.25">
      <c r="A179" s="100">
        <v>88</v>
      </c>
      <c r="B179" s="100">
        <v>311</v>
      </c>
      <c r="C179" s="100"/>
      <c r="D179" s="98" t="s">
        <v>201</v>
      </c>
      <c r="E179" s="100" t="s">
        <v>57</v>
      </c>
      <c r="F179" s="100"/>
      <c r="G179" s="95">
        <v>2</v>
      </c>
      <c r="H179" s="40">
        <v>0</v>
      </c>
      <c r="I179" s="41">
        <f t="shared" si="3"/>
        <v>0</v>
      </c>
      <c r="J179" s="18"/>
      <c r="K179" s="18"/>
      <c r="L179" s="18"/>
    </row>
    <row r="180" spans="1:12" s="11" customFormat="1" ht="14.25">
      <c r="A180" s="100">
        <v>89</v>
      </c>
      <c r="B180" s="100">
        <v>312</v>
      </c>
      <c r="C180" s="100"/>
      <c r="D180" s="98" t="s">
        <v>202</v>
      </c>
      <c r="E180" s="100" t="s">
        <v>57</v>
      </c>
      <c r="F180" s="100"/>
      <c r="G180" s="95">
        <v>114</v>
      </c>
      <c r="H180" s="40">
        <v>0</v>
      </c>
      <c r="I180" s="41">
        <f t="shared" si="3"/>
        <v>0</v>
      </c>
      <c r="J180" s="18"/>
      <c r="K180" s="18"/>
      <c r="L180" s="18"/>
    </row>
    <row r="181" spans="1:12" s="11" customFormat="1" ht="14.25">
      <c r="A181" s="100">
        <v>90</v>
      </c>
      <c r="B181" s="100">
        <v>313</v>
      </c>
      <c r="C181" s="100"/>
      <c r="D181" s="98" t="s">
        <v>203</v>
      </c>
      <c r="E181" s="100" t="s">
        <v>57</v>
      </c>
      <c r="F181" s="100"/>
      <c r="G181" s="95">
        <v>16</v>
      </c>
      <c r="H181" s="40">
        <v>0</v>
      </c>
      <c r="I181" s="41">
        <f t="shared" si="3"/>
        <v>0</v>
      </c>
      <c r="J181" s="18"/>
      <c r="K181" s="18"/>
      <c r="L181" s="18"/>
    </row>
    <row r="182" spans="1:12" s="11" customFormat="1" ht="14.25">
      <c r="A182" s="100">
        <v>91</v>
      </c>
      <c r="B182" s="100">
        <v>314</v>
      </c>
      <c r="C182" s="100"/>
      <c r="D182" s="98" t="s">
        <v>204</v>
      </c>
      <c r="E182" s="100" t="s">
        <v>57</v>
      </c>
      <c r="F182" s="100"/>
      <c r="G182" s="95">
        <v>3</v>
      </c>
      <c r="H182" s="40">
        <v>0</v>
      </c>
      <c r="I182" s="41">
        <f t="shared" si="3"/>
        <v>0</v>
      </c>
      <c r="J182" s="18"/>
      <c r="K182" s="18"/>
      <c r="L182" s="18"/>
    </row>
    <row r="183" spans="1:12" s="11" customFormat="1" ht="14.25">
      <c r="A183" s="100">
        <v>92</v>
      </c>
      <c r="B183" s="100">
        <v>315</v>
      </c>
      <c r="C183" s="100"/>
      <c r="D183" s="98" t="s">
        <v>205</v>
      </c>
      <c r="E183" s="100" t="s">
        <v>57</v>
      </c>
      <c r="F183" s="100"/>
      <c r="G183" s="95">
        <v>24</v>
      </c>
      <c r="H183" s="40">
        <v>0</v>
      </c>
      <c r="I183" s="41">
        <f t="shared" si="3"/>
        <v>0</v>
      </c>
      <c r="J183" s="18"/>
      <c r="K183" s="18"/>
      <c r="L183" s="18"/>
    </row>
    <row r="184" spans="1:12" s="11" customFormat="1" ht="14.25">
      <c r="A184" s="100">
        <v>93</v>
      </c>
      <c r="B184" s="100">
        <v>316</v>
      </c>
      <c r="C184" s="100"/>
      <c r="D184" s="98" t="s">
        <v>206</v>
      </c>
      <c r="E184" s="100" t="s">
        <v>57</v>
      </c>
      <c r="F184" s="100"/>
      <c r="G184" s="95">
        <v>3</v>
      </c>
      <c r="H184" s="40">
        <v>0</v>
      </c>
      <c r="I184" s="41">
        <f t="shared" si="3"/>
        <v>0</v>
      </c>
      <c r="J184" s="18"/>
      <c r="K184" s="18"/>
      <c r="L184" s="18"/>
    </row>
    <row r="185" spans="1:12" s="11" customFormat="1" ht="14.25">
      <c r="A185" s="100">
        <v>94</v>
      </c>
      <c r="B185" s="100">
        <v>317</v>
      </c>
      <c r="C185" s="117"/>
      <c r="D185" s="98" t="s">
        <v>207</v>
      </c>
      <c r="E185" s="100" t="s">
        <v>57</v>
      </c>
      <c r="F185" s="100"/>
      <c r="G185" s="95">
        <v>53</v>
      </c>
      <c r="H185" s="40">
        <v>0</v>
      </c>
      <c r="I185" s="41">
        <f t="shared" si="3"/>
        <v>0</v>
      </c>
      <c r="J185" s="18"/>
      <c r="K185" s="18"/>
      <c r="L185" s="18"/>
    </row>
    <row r="186" spans="1:12" s="11" customFormat="1" ht="14.25">
      <c r="A186" s="100">
        <v>95</v>
      </c>
      <c r="B186" s="100">
        <v>318</v>
      </c>
      <c r="C186" s="117"/>
      <c r="D186" s="98" t="s">
        <v>208</v>
      </c>
      <c r="E186" s="100" t="s">
        <v>57</v>
      </c>
      <c r="F186" s="100"/>
      <c r="G186" s="95">
        <v>154</v>
      </c>
      <c r="H186" s="40">
        <v>0</v>
      </c>
      <c r="I186" s="41">
        <f t="shared" si="3"/>
        <v>0</v>
      </c>
      <c r="J186" s="18"/>
      <c r="K186" s="18"/>
      <c r="L186" s="18"/>
    </row>
    <row r="187" spans="1:12" s="11" customFormat="1" ht="14.25">
      <c r="A187" s="100">
        <v>96</v>
      </c>
      <c r="B187" s="100">
        <v>319</v>
      </c>
      <c r="C187" s="98"/>
      <c r="D187" s="98" t="s">
        <v>209</v>
      </c>
      <c r="E187" s="100" t="s">
        <v>57</v>
      </c>
      <c r="F187" s="100"/>
      <c r="G187" s="95">
        <v>2</v>
      </c>
      <c r="H187" s="40">
        <v>0</v>
      </c>
      <c r="I187" s="41">
        <f t="shared" si="3"/>
        <v>0</v>
      </c>
      <c r="J187" s="18"/>
      <c r="K187" s="18"/>
      <c r="L187" s="18"/>
    </row>
    <row r="188" spans="1:12" s="11" customFormat="1" ht="14.25">
      <c r="A188" s="100">
        <v>97</v>
      </c>
      <c r="B188" s="100">
        <v>320</v>
      </c>
      <c r="C188" s="98"/>
      <c r="D188" s="98" t="s">
        <v>210</v>
      </c>
      <c r="E188" s="100" t="s">
        <v>57</v>
      </c>
      <c r="F188" s="100"/>
      <c r="G188" s="95">
        <v>148</v>
      </c>
      <c r="H188" s="40">
        <v>0</v>
      </c>
      <c r="I188" s="41">
        <f t="shared" si="3"/>
        <v>0</v>
      </c>
      <c r="J188" s="18"/>
      <c r="K188" s="18"/>
      <c r="L188" s="18"/>
    </row>
    <row r="189" spans="1:12" s="11" customFormat="1" ht="14.25">
      <c r="A189" s="100">
        <v>98</v>
      </c>
      <c r="B189" s="100">
        <v>321</v>
      </c>
      <c r="C189" s="98"/>
      <c r="D189" s="98" t="s">
        <v>211</v>
      </c>
      <c r="E189" s="100" t="s">
        <v>57</v>
      </c>
      <c r="F189" s="100"/>
      <c r="G189" s="95">
        <v>32</v>
      </c>
      <c r="H189" s="40">
        <v>0</v>
      </c>
      <c r="I189" s="41">
        <f t="shared" si="3"/>
        <v>0</v>
      </c>
      <c r="J189" s="18"/>
      <c r="K189" s="18"/>
      <c r="L189" s="18"/>
    </row>
    <row r="190" spans="1:12" s="11" customFormat="1" ht="14.25">
      <c r="A190" s="100">
        <v>99</v>
      </c>
      <c r="B190" s="100">
        <v>322</v>
      </c>
      <c r="C190" s="98"/>
      <c r="D190" s="98" t="s">
        <v>212</v>
      </c>
      <c r="E190" s="100" t="s">
        <v>57</v>
      </c>
      <c r="F190" s="100"/>
      <c r="G190" s="95">
        <v>12</v>
      </c>
      <c r="H190" s="40">
        <v>0</v>
      </c>
      <c r="I190" s="41">
        <f t="shared" si="3"/>
        <v>0</v>
      </c>
      <c r="J190" s="18"/>
      <c r="K190" s="18"/>
      <c r="L190" s="18"/>
    </row>
    <row r="191" spans="1:12" s="11" customFormat="1" ht="14.25">
      <c r="A191" s="100">
        <v>100</v>
      </c>
      <c r="B191" s="100">
        <v>323</v>
      </c>
      <c r="C191" s="98"/>
      <c r="D191" s="98" t="s">
        <v>213</v>
      </c>
      <c r="E191" s="100" t="s">
        <v>57</v>
      </c>
      <c r="F191" s="100"/>
      <c r="G191" s="95">
        <v>35</v>
      </c>
      <c r="H191" s="40">
        <v>0</v>
      </c>
      <c r="I191" s="41">
        <f t="shared" si="3"/>
        <v>0</v>
      </c>
      <c r="J191" s="18"/>
      <c r="K191" s="18"/>
      <c r="L191" s="18"/>
    </row>
    <row r="192" spans="1:12" s="11" customFormat="1" ht="14.25">
      <c r="A192" s="100">
        <v>101</v>
      </c>
      <c r="B192" s="100">
        <v>324</v>
      </c>
      <c r="C192" s="98"/>
      <c r="D192" s="98" t="s">
        <v>214</v>
      </c>
      <c r="E192" s="100" t="s">
        <v>57</v>
      </c>
      <c r="F192" s="100"/>
      <c r="G192" s="95">
        <v>26</v>
      </c>
      <c r="H192" s="40">
        <v>0</v>
      </c>
      <c r="I192" s="41">
        <f t="shared" si="3"/>
        <v>0</v>
      </c>
      <c r="J192" s="18"/>
      <c r="K192" s="18"/>
      <c r="L192" s="18"/>
    </row>
    <row r="193" spans="1:12" s="11" customFormat="1" ht="14.25">
      <c r="A193" s="100">
        <v>102</v>
      </c>
      <c r="B193" s="100">
        <v>325</v>
      </c>
      <c r="C193" s="98"/>
      <c r="D193" s="98" t="s">
        <v>215</v>
      </c>
      <c r="E193" s="100" t="s">
        <v>57</v>
      </c>
      <c r="F193" s="100"/>
      <c r="G193" s="95">
        <v>3</v>
      </c>
      <c r="H193" s="40">
        <v>0</v>
      </c>
      <c r="I193" s="41">
        <f t="shared" si="3"/>
        <v>0</v>
      </c>
      <c r="J193" s="18"/>
      <c r="K193" s="18"/>
      <c r="L193" s="18"/>
    </row>
    <row r="194" spans="1:12" s="11" customFormat="1" ht="14.25">
      <c r="A194" s="100">
        <v>103</v>
      </c>
      <c r="B194" s="100">
        <v>326</v>
      </c>
      <c r="C194" s="98"/>
      <c r="D194" s="98" t="s">
        <v>216</v>
      </c>
      <c r="E194" s="100" t="s">
        <v>57</v>
      </c>
      <c r="F194" s="100"/>
      <c r="G194" s="95">
        <v>3</v>
      </c>
      <c r="H194" s="40">
        <v>0</v>
      </c>
      <c r="I194" s="41">
        <f t="shared" si="3"/>
        <v>0</v>
      </c>
      <c r="J194" s="18"/>
      <c r="K194" s="18"/>
      <c r="L194" s="18"/>
    </row>
    <row r="195" spans="1:12" s="11" customFormat="1" ht="14.25">
      <c r="A195" s="112"/>
      <c r="B195" s="112"/>
      <c r="C195" s="76"/>
      <c r="D195" s="76"/>
      <c r="E195" s="76"/>
      <c r="F195" s="76"/>
      <c r="G195" s="76"/>
      <c r="H195" s="60"/>
      <c r="I195" s="57"/>
      <c r="J195" s="18"/>
      <c r="K195" s="18"/>
      <c r="L195" s="18"/>
    </row>
    <row r="196" spans="1:12" s="11" customFormat="1" ht="14.25">
      <c r="A196" s="112"/>
      <c r="B196" s="112"/>
      <c r="C196" s="76"/>
      <c r="D196" s="76"/>
      <c r="E196" s="76"/>
      <c r="F196" s="76"/>
      <c r="G196" s="76"/>
      <c r="H196" s="60"/>
      <c r="I196" s="57"/>
      <c r="J196" s="18"/>
      <c r="K196" s="18"/>
      <c r="L196" s="18"/>
    </row>
    <row r="197" spans="1:12" s="11" customFormat="1" ht="15" thickBot="1">
      <c r="A197" s="112"/>
      <c r="B197" s="112"/>
      <c r="C197" s="76"/>
      <c r="D197" s="76"/>
      <c r="E197" s="76"/>
      <c r="F197" s="76"/>
      <c r="G197" s="76"/>
      <c r="H197" s="61"/>
      <c r="I197" s="62"/>
      <c r="J197" s="18"/>
      <c r="K197" s="18"/>
      <c r="L197" s="18"/>
    </row>
    <row r="198" spans="1:12" s="11" customFormat="1" ht="14.25">
      <c r="A198" s="68" t="s">
        <v>0</v>
      </c>
      <c r="B198" s="68"/>
      <c r="C198" s="69" t="s">
        <v>1</v>
      </c>
      <c r="D198" s="69"/>
      <c r="E198" s="133" t="s">
        <v>2</v>
      </c>
      <c r="F198" s="133"/>
      <c r="G198" s="133"/>
      <c r="H198" s="134" t="s">
        <v>3</v>
      </c>
      <c r="I198" s="134"/>
      <c r="J198" s="18"/>
      <c r="K198" s="18"/>
      <c r="L198" s="18"/>
    </row>
    <row r="199" spans="1:12" s="11" customFormat="1" ht="14.25">
      <c r="A199" s="68" t="s">
        <v>4</v>
      </c>
      <c r="B199" s="68"/>
      <c r="C199" s="70" t="s">
        <v>5</v>
      </c>
      <c r="D199" s="70"/>
      <c r="E199" s="133" t="s">
        <v>6</v>
      </c>
      <c r="F199" s="133"/>
      <c r="G199" s="133"/>
      <c r="H199" s="135">
        <v>42815</v>
      </c>
      <c r="I199" s="135"/>
      <c r="J199" s="18"/>
      <c r="K199" s="18"/>
      <c r="L199" s="18"/>
    </row>
    <row r="200" spans="1:12" s="11" customFormat="1" ht="14.25">
      <c r="A200" s="68" t="s">
        <v>7</v>
      </c>
      <c r="B200" s="68"/>
      <c r="C200" s="71" t="s">
        <v>8</v>
      </c>
      <c r="D200" s="71"/>
      <c r="E200" s="71"/>
      <c r="F200" s="71"/>
      <c r="G200" s="71"/>
      <c r="H200" s="71"/>
      <c r="I200" s="71"/>
      <c r="J200" s="18"/>
      <c r="K200" s="18"/>
      <c r="L200" s="18"/>
    </row>
    <row r="201" spans="1:12" s="11" customFormat="1" ht="14.25">
      <c r="A201" s="129" t="s">
        <v>40</v>
      </c>
      <c r="B201" s="129"/>
      <c r="C201" s="89" t="s">
        <v>41</v>
      </c>
      <c r="D201" s="73"/>
      <c r="E201" s="73"/>
      <c r="F201" s="73"/>
      <c r="G201" s="73"/>
      <c r="H201" s="73"/>
      <c r="I201" s="73"/>
      <c r="J201" s="18"/>
      <c r="K201" s="18"/>
      <c r="L201" s="18"/>
    </row>
    <row r="202" spans="1:12" s="11" customFormat="1" ht="6" customHeight="1">
      <c r="A202" s="74"/>
      <c r="B202" s="75"/>
      <c r="C202" s="75"/>
      <c r="D202" s="75"/>
      <c r="E202" s="75"/>
      <c r="F202" s="75"/>
      <c r="G202" s="75"/>
      <c r="H202" s="75"/>
      <c r="I202" s="75"/>
      <c r="J202" s="18"/>
      <c r="K202" s="18"/>
      <c r="L202" s="18"/>
    </row>
    <row r="203" spans="1:12" s="11" customFormat="1" ht="15.75">
      <c r="A203" s="76"/>
      <c r="B203" s="130" t="s">
        <v>41</v>
      </c>
      <c r="C203" s="130"/>
      <c r="D203" s="130"/>
      <c r="E203" s="76"/>
      <c r="F203" s="76"/>
      <c r="G203" s="76"/>
      <c r="H203" s="76"/>
      <c r="I203" s="76"/>
      <c r="J203" s="18"/>
      <c r="K203" s="18"/>
      <c r="L203" s="18"/>
    </row>
    <row r="204" spans="1:12" s="11" customFormat="1" ht="6" customHeight="1">
      <c r="A204" s="75"/>
      <c r="B204" s="75"/>
      <c r="C204" s="75"/>
      <c r="D204" s="75"/>
      <c r="E204" s="75"/>
      <c r="F204" s="75"/>
      <c r="G204" s="75"/>
      <c r="H204" s="75"/>
      <c r="I204" s="75"/>
      <c r="J204" s="18"/>
      <c r="K204" s="18"/>
      <c r="L204" s="18"/>
    </row>
    <row r="205" spans="1:12" s="11" customFormat="1" ht="21">
      <c r="A205" s="77" t="s">
        <v>42</v>
      </c>
      <c r="B205" s="77" t="s">
        <v>11</v>
      </c>
      <c r="C205" s="77" t="s">
        <v>43</v>
      </c>
      <c r="D205" s="77" t="s">
        <v>12</v>
      </c>
      <c r="E205" s="77" t="s">
        <v>44</v>
      </c>
      <c r="F205" s="77" t="s">
        <v>45</v>
      </c>
      <c r="G205" s="77" t="s">
        <v>46</v>
      </c>
      <c r="H205" s="77" t="s">
        <v>47</v>
      </c>
      <c r="I205" s="77" t="s">
        <v>48</v>
      </c>
      <c r="J205" s="18"/>
      <c r="K205" s="18"/>
      <c r="L205" s="18"/>
    </row>
    <row r="206" spans="1:12" s="11" customFormat="1" ht="14.25" thickBot="1">
      <c r="A206" s="76"/>
      <c r="B206" s="76"/>
      <c r="C206" s="76"/>
      <c r="D206" s="76"/>
      <c r="E206" s="76"/>
      <c r="F206" s="76"/>
      <c r="G206" s="76"/>
      <c r="H206" s="76"/>
      <c r="I206" s="76"/>
      <c r="J206" s="18"/>
      <c r="K206" s="18"/>
      <c r="L206" s="18"/>
    </row>
    <row r="207" spans="1:12" s="11" customFormat="1" ht="13.5">
      <c r="A207" s="91"/>
      <c r="B207" s="92" t="s">
        <v>20</v>
      </c>
      <c r="C207" s="118"/>
      <c r="D207" s="93" t="s">
        <v>21</v>
      </c>
      <c r="E207" s="94"/>
      <c r="F207" s="94"/>
      <c r="G207" s="94"/>
      <c r="H207" s="59"/>
      <c r="I207" s="39">
        <f>SUM(I208:I213)</f>
        <v>0</v>
      </c>
      <c r="J207" s="18"/>
      <c r="K207" s="18"/>
      <c r="L207" s="18"/>
    </row>
    <row r="208" spans="1:12" s="11" customFormat="1" ht="175.5">
      <c r="A208" s="95">
        <v>104</v>
      </c>
      <c r="B208" s="96" t="s">
        <v>217</v>
      </c>
      <c r="C208" s="96"/>
      <c r="D208" s="119" t="s">
        <v>218</v>
      </c>
      <c r="E208" s="95" t="s">
        <v>57</v>
      </c>
      <c r="F208" s="95"/>
      <c r="G208" s="95">
        <v>1</v>
      </c>
      <c r="H208" s="40">
        <v>0</v>
      </c>
      <c r="I208" s="41">
        <f>G208*H208</f>
        <v>0</v>
      </c>
      <c r="J208" s="18"/>
      <c r="K208" s="18"/>
      <c r="L208" s="18"/>
    </row>
    <row r="209" spans="1:12" s="11" customFormat="1" ht="13.5">
      <c r="A209" s="95">
        <v>105</v>
      </c>
      <c r="B209" s="96" t="s">
        <v>219</v>
      </c>
      <c r="C209" s="96"/>
      <c r="D209" s="97" t="s">
        <v>220</v>
      </c>
      <c r="E209" s="95" t="s">
        <v>57</v>
      </c>
      <c r="F209" s="95"/>
      <c r="G209" s="95">
        <v>3</v>
      </c>
      <c r="H209" s="40">
        <v>0</v>
      </c>
      <c r="I209" s="41">
        <f>G209*H209</f>
        <v>0</v>
      </c>
      <c r="J209" s="18"/>
      <c r="K209" s="18"/>
      <c r="L209" s="18"/>
    </row>
    <row r="210" spans="1:12" s="11" customFormat="1" ht="40.5">
      <c r="A210" s="95">
        <v>106</v>
      </c>
      <c r="B210" s="96" t="s">
        <v>221</v>
      </c>
      <c r="C210" s="96"/>
      <c r="D210" s="120" t="s">
        <v>222</v>
      </c>
      <c r="E210" s="95" t="s">
        <v>57</v>
      </c>
      <c r="F210" s="95"/>
      <c r="G210" s="95">
        <v>1</v>
      </c>
      <c r="H210" s="40">
        <v>0</v>
      </c>
      <c r="I210" s="41">
        <f>G210*H210</f>
        <v>0</v>
      </c>
      <c r="J210" s="18"/>
      <c r="K210" s="18"/>
      <c r="L210" s="18"/>
    </row>
    <row r="211" spans="1:12" s="11" customFormat="1" ht="14.25">
      <c r="A211" s="95">
        <v>107</v>
      </c>
      <c r="B211" s="106">
        <v>404</v>
      </c>
      <c r="C211" s="106"/>
      <c r="D211" s="107" t="s">
        <v>223</v>
      </c>
      <c r="E211" s="106" t="s">
        <v>224</v>
      </c>
      <c r="F211" s="106"/>
      <c r="G211" s="106">
        <v>100</v>
      </c>
      <c r="H211" s="44">
        <v>0</v>
      </c>
      <c r="I211" s="56">
        <f>H211*G211</f>
        <v>0</v>
      </c>
      <c r="J211" s="18"/>
      <c r="K211" s="18"/>
      <c r="L211" s="18"/>
    </row>
    <row r="212" spans="1:12" s="11" customFormat="1" ht="13.5">
      <c r="A212" s="81"/>
      <c r="B212" s="82"/>
      <c r="C212" s="82"/>
      <c r="D212" s="78"/>
      <c r="E212" s="81"/>
      <c r="F212" s="81"/>
      <c r="G212" s="81"/>
      <c r="H212" s="42"/>
      <c r="I212" s="43"/>
      <c r="J212" s="18"/>
      <c r="K212" s="18"/>
      <c r="L212" s="18"/>
    </row>
    <row r="213" spans="1:12" s="11" customFormat="1" ht="14.25">
      <c r="A213" s="112"/>
      <c r="B213" s="121"/>
      <c r="C213" s="121"/>
      <c r="D213" s="87"/>
      <c r="E213" s="81"/>
      <c r="F213" s="81"/>
      <c r="G213" s="81"/>
      <c r="H213" s="42"/>
      <c r="I213" s="43"/>
      <c r="J213" s="18"/>
      <c r="K213" s="18"/>
      <c r="L213" s="18"/>
    </row>
    <row r="214" spans="1:12" s="11" customFormat="1" ht="13.5">
      <c r="A214" s="76"/>
      <c r="B214" s="76"/>
      <c r="C214" s="76"/>
      <c r="D214" s="76"/>
      <c r="E214" s="76"/>
      <c r="F214" s="76"/>
      <c r="G214" s="76"/>
      <c r="H214" s="60"/>
      <c r="I214" s="57"/>
      <c r="J214" s="18"/>
      <c r="K214" s="18"/>
      <c r="L214" s="18"/>
    </row>
    <row r="215" spans="1:12" s="11" customFormat="1" ht="13.5">
      <c r="A215" s="76"/>
      <c r="B215" s="76"/>
      <c r="C215" s="76"/>
      <c r="D215" s="76"/>
      <c r="E215" s="76"/>
      <c r="F215" s="76"/>
      <c r="G215" s="76"/>
      <c r="H215" s="60"/>
      <c r="I215" s="57"/>
      <c r="J215" s="18"/>
      <c r="K215" s="18"/>
      <c r="L215" s="18"/>
    </row>
    <row r="216" spans="1:12" s="11" customFormat="1" ht="13.5">
      <c r="A216" s="76"/>
      <c r="B216" s="76"/>
      <c r="C216" s="76"/>
      <c r="D216" s="76"/>
      <c r="E216" s="76"/>
      <c r="F216" s="76"/>
      <c r="G216" s="76"/>
      <c r="H216" s="60"/>
      <c r="I216" s="57"/>
      <c r="J216" s="18"/>
      <c r="K216" s="18"/>
      <c r="L216" s="18"/>
    </row>
    <row r="217" spans="1:12" s="11" customFormat="1" ht="13.5">
      <c r="A217" s="76"/>
      <c r="B217" s="76"/>
      <c r="C217" s="76"/>
      <c r="D217" s="76"/>
      <c r="E217" s="76"/>
      <c r="F217" s="76"/>
      <c r="G217" s="76"/>
      <c r="H217" s="60"/>
      <c r="I217" s="57"/>
      <c r="J217" s="18"/>
      <c r="K217" s="18"/>
      <c r="L217" s="18"/>
    </row>
    <row r="218" spans="1:12" s="11" customFormat="1" ht="13.5">
      <c r="A218" s="76"/>
      <c r="B218" s="76"/>
      <c r="C218" s="76"/>
      <c r="D218" s="76"/>
      <c r="E218" s="76"/>
      <c r="F218" s="76"/>
      <c r="G218" s="76"/>
      <c r="H218" s="60"/>
      <c r="I218" s="57"/>
      <c r="J218" s="18"/>
      <c r="K218" s="18"/>
      <c r="L218" s="18"/>
    </row>
    <row r="219" spans="1:12" s="11" customFormat="1" ht="13.5">
      <c r="A219" s="76"/>
      <c r="B219" s="76"/>
      <c r="C219" s="76"/>
      <c r="D219" s="76"/>
      <c r="E219" s="76"/>
      <c r="F219" s="76"/>
      <c r="G219" s="76"/>
      <c r="H219" s="60"/>
      <c r="I219" s="57"/>
      <c r="J219" s="18"/>
      <c r="K219" s="18"/>
      <c r="L219" s="18"/>
    </row>
    <row r="220" spans="1:12" s="11" customFormat="1" ht="13.5">
      <c r="A220" s="76"/>
      <c r="B220" s="76"/>
      <c r="C220" s="76"/>
      <c r="D220" s="76"/>
      <c r="E220" s="76"/>
      <c r="F220" s="76"/>
      <c r="G220" s="76"/>
      <c r="H220" s="60"/>
      <c r="I220" s="57"/>
      <c r="J220" s="18"/>
      <c r="K220" s="18"/>
      <c r="L220" s="18"/>
    </row>
    <row r="221" spans="1:12" s="11" customFormat="1" ht="14.25">
      <c r="A221" s="81"/>
      <c r="B221" s="82"/>
      <c r="C221" s="82"/>
      <c r="D221" s="87"/>
      <c r="E221" s="81"/>
      <c r="F221" s="81"/>
      <c r="G221" s="81"/>
      <c r="H221" s="42"/>
      <c r="I221" s="43"/>
      <c r="J221" s="18"/>
      <c r="K221" s="18"/>
      <c r="L221" s="18"/>
    </row>
    <row r="222" spans="1:12" s="11" customFormat="1" ht="13.5">
      <c r="A222" s="81"/>
      <c r="B222" s="82"/>
      <c r="C222" s="82"/>
      <c r="D222" s="76"/>
      <c r="E222" s="76"/>
      <c r="F222" s="76"/>
      <c r="G222" s="76"/>
      <c r="H222" s="60"/>
      <c r="I222" s="57"/>
      <c r="J222" s="18"/>
      <c r="K222" s="18"/>
      <c r="L222" s="18"/>
    </row>
    <row r="223" spans="1:12" s="11" customFormat="1" ht="13.5">
      <c r="A223" s="81"/>
      <c r="B223" s="82"/>
      <c r="C223" s="82"/>
      <c r="D223" s="76"/>
      <c r="E223" s="76"/>
      <c r="F223" s="76"/>
      <c r="G223" s="76"/>
      <c r="H223" s="60"/>
      <c r="I223" s="57"/>
      <c r="J223" s="18"/>
      <c r="K223" s="18"/>
      <c r="L223" s="18"/>
    </row>
    <row r="224" spans="1:12" s="11" customFormat="1" ht="14.25" thickBot="1">
      <c r="A224" s="81"/>
      <c r="B224" s="82"/>
      <c r="C224" s="82"/>
      <c r="D224" s="76"/>
      <c r="E224" s="76"/>
      <c r="F224" s="76"/>
      <c r="G224" s="76"/>
      <c r="H224" s="61"/>
      <c r="I224" s="62"/>
      <c r="J224" s="18"/>
      <c r="K224" s="18"/>
      <c r="L224" s="18"/>
    </row>
    <row r="225" spans="1:12" s="11" customFormat="1" ht="14.25">
      <c r="A225" s="68" t="s">
        <v>0</v>
      </c>
      <c r="B225" s="68"/>
      <c r="C225" s="69" t="s">
        <v>1</v>
      </c>
      <c r="D225" s="69"/>
      <c r="E225" s="133" t="s">
        <v>2</v>
      </c>
      <c r="F225" s="133"/>
      <c r="G225" s="133"/>
      <c r="H225" s="134" t="s">
        <v>3</v>
      </c>
      <c r="I225" s="134"/>
      <c r="J225" s="18"/>
      <c r="K225" s="18"/>
      <c r="L225" s="18"/>
    </row>
    <row r="226" spans="1:12" s="11" customFormat="1" ht="14.25">
      <c r="A226" s="68" t="s">
        <v>4</v>
      </c>
      <c r="B226" s="68"/>
      <c r="C226" s="70" t="s">
        <v>5</v>
      </c>
      <c r="D226" s="70"/>
      <c r="E226" s="133" t="s">
        <v>6</v>
      </c>
      <c r="F226" s="133"/>
      <c r="G226" s="133"/>
      <c r="H226" s="135">
        <v>42815</v>
      </c>
      <c r="I226" s="135"/>
      <c r="J226" s="18"/>
      <c r="K226" s="18"/>
      <c r="L226" s="18"/>
    </row>
    <row r="227" spans="1:12" s="11" customFormat="1" ht="14.25">
      <c r="A227" s="68" t="s">
        <v>7</v>
      </c>
      <c r="B227" s="68"/>
      <c r="C227" s="71" t="s">
        <v>8</v>
      </c>
      <c r="D227" s="71"/>
      <c r="E227" s="71"/>
      <c r="F227" s="71"/>
      <c r="G227" s="71"/>
      <c r="H227" s="71"/>
      <c r="I227" s="71"/>
      <c r="J227" s="18"/>
      <c r="K227" s="18"/>
      <c r="L227" s="18"/>
    </row>
    <row r="228" spans="1:12" s="11" customFormat="1" ht="14.25">
      <c r="A228" s="129" t="s">
        <v>40</v>
      </c>
      <c r="B228" s="129"/>
      <c r="C228" s="89" t="s">
        <v>41</v>
      </c>
      <c r="D228" s="73"/>
      <c r="E228" s="73"/>
      <c r="F228" s="73"/>
      <c r="G228" s="73"/>
      <c r="H228" s="73"/>
      <c r="I228" s="73"/>
      <c r="J228" s="18"/>
      <c r="K228" s="18"/>
      <c r="L228" s="18"/>
    </row>
    <row r="229" spans="1:12" s="11" customFormat="1" ht="6" customHeight="1">
      <c r="A229" s="74"/>
      <c r="B229" s="75"/>
      <c r="C229" s="75"/>
      <c r="D229" s="75"/>
      <c r="E229" s="75"/>
      <c r="F229" s="75"/>
      <c r="G229" s="75"/>
      <c r="H229" s="75"/>
      <c r="I229" s="75"/>
      <c r="J229" s="18"/>
      <c r="K229" s="18"/>
      <c r="L229" s="18"/>
    </row>
    <row r="230" spans="1:12" s="11" customFormat="1" ht="15.75">
      <c r="A230" s="76"/>
      <c r="B230" s="130" t="s">
        <v>41</v>
      </c>
      <c r="C230" s="130"/>
      <c r="D230" s="130"/>
      <c r="E230" s="76"/>
      <c r="F230" s="76"/>
      <c r="G230" s="76"/>
      <c r="H230" s="76"/>
      <c r="I230" s="76"/>
      <c r="J230" s="18"/>
      <c r="K230" s="18"/>
      <c r="L230" s="18"/>
    </row>
    <row r="231" spans="1:12" s="11" customFormat="1" ht="6" customHeight="1">
      <c r="A231" s="75"/>
      <c r="B231" s="75"/>
      <c r="C231" s="75"/>
      <c r="D231" s="75"/>
      <c r="E231" s="75"/>
      <c r="F231" s="75"/>
      <c r="G231" s="75"/>
      <c r="H231" s="75"/>
      <c r="I231" s="75"/>
      <c r="J231" s="18"/>
      <c r="K231" s="18"/>
      <c r="L231" s="18"/>
    </row>
    <row r="232" spans="1:12" s="11" customFormat="1" ht="21">
      <c r="A232" s="77" t="s">
        <v>42</v>
      </c>
      <c r="B232" s="77" t="s">
        <v>11</v>
      </c>
      <c r="C232" s="77" t="s">
        <v>43</v>
      </c>
      <c r="D232" s="77" t="s">
        <v>12</v>
      </c>
      <c r="E232" s="77" t="s">
        <v>44</v>
      </c>
      <c r="F232" s="77" t="s">
        <v>45</v>
      </c>
      <c r="G232" s="77" t="s">
        <v>46</v>
      </c>
      <c r="H232" s="77" t="s">
        <v>47</v>
      </c>
      <c r="I232" s="77" t="s">
        <v>48</v>
      </c>
      <c r="J232" s="18"/>
      <c r="K232" s="18"/>
      <c r="L232" s="18"/>
    </row>
    <row r="233" spans="1:12" s="11" customFormat="1" ht="14.25" thickBot="1">
      <c r="A233" s="76"/>
      <c r="B233" s="76"/>
      <c r="C233" s="76"/>
      <c r="D233" s="76"/>
      <c r="E233" s="76"/>
      <c r="F233" s="76"/>
      <c r="G233" s="76"/>
      <c r="H233" s="76"/>
      <c r="I233" s="76"/>
      <c r="J233" s="18"/>
      <c r="K233" s="18"/>
      <c r="L233" s="18"/>
    </row>
    <row r="234" spans="1:12" s="11" customFormat="1" ht="13.5">
      <c r="A234" s="91"/>
      <c r="B234" s="122">
        <v>500</v>
      </c>
      <c r="C234" s="94"/>
      <c r="D234" s="123" t="s">
        <v>23</v>
      </c>
      <c r="E234" s="94"/>
      <c r="F234" s="94"/>
      <c r="G234" s="94"/>
      <c r="H234" s="38"/>
      <c r="I234" s="39">
        <f>I235+I236+I237+I238+I239+I240+I241+I242+I243+I244+I245+I257+I258+I259+I260+I261+I262</f>
        <v>0</v>
      </c>
      <c r="J234" s="18"/>
      <c r="K234" s="18"/>
      <c r="L234" s="18"/>
    </row>
    <row r="235" spans="1:12" s="11" customFormat="1" ht="252">
      <c r="A235" s="95">
        <v>108</v>
      </c>
      <c r="B235" s="95">
        <v>501</v>
      </c>
      <c r="C235" s="94"/>
      <c r="D235" s="120" t="s">
        <v>225</v>
      </c>
      <c r="E235" s="124" t="s">
        <v>226</v>
      </c>
      <c r="F235" s="95"/>
      <c r="G235" s="95">
        <v>1</v>
      </c>
      <c r="H235" s="40">
        <v>0</v>
      </c>
      <c r="I235" s="41">
        <f aca="true" t="shared" si="4" ref="I235:I245">H235*G235</f>
        <v>0</v>
      </c>
      <c r="J235" s="18"/>
      <c r="K235" s="18"/>
      <c r="L235" s="18"/>
    </row>
    <row r="236" spans="1:12" s="11" customFormat="1" ht="14.25">
      <c r="A236" s="95">
        <v>109</v>
      </c>
      <c r="B236" s="96" t="s">
        <v>227</v>
      </c>
      <c r="C236" s="95"/>
      <c r="D236" s="98" t="s">
        <v>228</v>
      </c>
      <c r="E236" s="95" t="s">
        <v>57</v>
      </c>
      <c r="F236" s="95"/>
      <c r="G236" s="95">
        <v>1</v>
      </c>
      <c r="H236" s="40">
        <v>0</v>
      </c>
      <c r="I236" s="41">
        <f t="shared" si="4"/>
        <v>0</v>
      </c>
      <c r="J236" s="18"/>
      <c r="K236" s="18"/>
      <c r="L236" s="18"/>
    </row>
    <row r="237" spans="1:12" s="11" customFormat="1" ht="14.25">
      <c r="A237" s="95">
        <v>110</v>
      </c>
      <c r="B237" s="110" t="s">
        <v>229</v>
      </c>
      <c r="C237" s="110"/>
      <c r="D237" s="87" t="s">
        <v>230</v>
      </c>
      <c r="E237" s="81" t="s">
        <v>57</v>
      </c>
      <c r="F237" s="81"/>
      <c r="G237" s="81">
        <v>1</v>
      </c>
      <c r="H237" s="42">
        <v>0</v>
      </c>
      <c r="I237" s="41">
        <f t="shared" si="4"/>
        <v>0</v>
      </c>
      <c r="J237" s="18"/>
      <c r="K237" s="18"/>
      <c r="L237" s="18"/>
    </row>
    <row r="238" spans="1:12" s="11" customFormat="1" ht="14.25">
      <c r="A238" s="95">
        <v>111</v>
      </c>
      <c r="B238" s="96" t="s">
        <v>231</v>
      </c>
      <c r="C238" s="100"/>
      <c r="D238" s="111" t="s">
        <v>232</v>
      </c>
      <c r="E238" s="106" t="s">
        <v>57</v>
      </c>
      <c r="F238" s="106"/>
      <c r="G238" s="106">
        <v>1</v>
      </c>
      <c r="H238" s="44">
        <v>0</v>
      </c>
      <c r="I238" s="41">
        <f t="shared" si="4"/>
        <v>0</v>
      </c>
      <c r="J238" s="18"/>
      <c r="K238" s="18"/>
      <c r="L238" s="18"/>
    </row>
    <row r="239" spans="1:12" s="11" customFormat="1" ht="13.5">
      <c r="A239" s="95">
        <v>112</v>
      </c>
      <c r="B239" s="110" t="s">
        <v>233</v>
      </c>
      <c r="C239" s="94"/>
      <c r="D239" s="119" t="s">
        <v>234</v>
      </c>
      <c r="E239" s="95" t="s">
        <v>57</v>
      </c>
      <c r="F239" s="95"/>
      <c r="G239" s="95">
        <v>1</v>
      </c>
      <c r="H239" s="40">
        <v>0</v>
      </c>
      <c r="I239" s="41">
        <f t="shared" si="4"/>
        <v>0</v>
      </c>
      <c r="J239" s="18"/>
      <c r="K239" s="18"/>
      <c r="L239" s="18"/>
    </row>
    <row r="240" spans="1:12" s="11" customFormat="1" ht="14.25">
      <c r="A240" s="95">
        <v>113</v>
      </c>
      <c r="B240" s="96" t="s">
        <v>235</v>
      </c>
      <c r="C240" s="100"/>
      <c r="D240" s="98" t="s">
        <v>236</v>
      </c>
      <c r="E240" s="100" t="s">
        <v>57</v>
      </c>
      <c r="F240" s="100"/>
      <c r="G240" s="100">
        <v>1</v>
      </c>
      <c r="H240" s="40">
        <v>0</v>
      </c>
      <c r="I240" s="41">
        <f t="shared" si="4"/>
        <v>0</v>
      </c>
      <c r="J240" s="18"/>
      <c r="K240" s="18"/>
      <c r="L240" s="18"/>
    </row>
    <row r="241" spans="1:12" s="11" customFormat="1" ht="14.25">
      <c r="A241" s="95">
        <v>114</v>
      </c>
      <c r="B241" s="110" t="s">
        <v>237</v>
      </c>
      <c r="C241" s="106"/>
      <c r="D241" s="98" t="s">
        <v>238</v>
      </c>
      <c r="E241" s="95" t="s">
        <v>57</v>
      </c>
      <c r="F241" s="95"/>
      <c r="G241" s="95">
        <v>3</v>
      </c>
      <c r="H241" s="40">
        <v>0</v>
      </c>
      <c r="I241" s="41">
        <f t="shared" si="4"/>
        <v>0</v>
      </c>
      <c r="J241" s="18"/>
      <c r="K241" s="18"/>
      <c r="L241" s="18"/>
    </row>
    <row r="242" spans="1:12" s="11" customFormat="1" ht="14.25">
      <c r="A242" s="95">
        <v>115</v>
      </c>
      <c r="B242" s="96" t="s">
        <v>239</v>
      </c>
      <c r="C242" s="96"/>
      <c r="D242" s="107" t="s">
        <v>240</v>
      </c>
      <c r="E242" s="94" t="s">
        <v>57</v>
      </c>
      <c r="F242" s="94"/>
      <c r="G242" s="94">
        <v>1</v>
      </c>
      <c r="H242" s="44">
        <v>0</v>
      </c>
      <c r="I242" s="41">
        <f t="shared" si="4"/>
        <v>0</v>
      </c>
      <c r="J242" s="18"/>
      <c r="K242" s="18"/>
      <c r="L242" s="18"/>
    </row>
    <row r="243" spans="1:12" s="11" customFormat="1" ht="14.25" customHeight="1">
      <c r="A243" s="95">
        <v>116</v>
      </c>
      <c r="B243" s="82" t="s">
        <v>241</v>
      </c>
      <c r="C243" s="125"/>
      <c r="D243" s="107" t="s">
        <v>242</v>
      </c>
      <c r="E243" s="94" t="s">
        <v>57</v>
      </c>
      <c r="F243" s="94"/>
      <c r="G243" s="94">
        <v>6</v>
      </c>
      <c r="H243" s="44">
        <v>0</v>
      </c>
      <c r="I243" s="41">
        <f t="shared" si="4"/>
        <v>0</v>
      </c>
      <c r="J243" s="18"/>
      <c r="K243" s="18"/>
      <c r="L243" s="18"/>
    </row>
    <row r="244" spans="1:12" s="11" customFormat="1" ht="14.25">
      <c r="A244" s="95">
        <v>117</v>
      </c>
      <c r="B244" s="110" t="s">
        <v>243</v>
      </c>
      <c r="C244" s="106"/>
      <c r="D244" s="98" t="s">
        <v>244</v>
      </c>
      <c r="E244" s="95" t="s">
        <v>57</v>
      </c>
      <c r="F244" s="95"/>
      <c r="G244" s="95">
        <v>1</v>
      </c>
      <c r="H244" s="40">
        <v>0</v>
      </c>
      <c r="I244" s="41">
        <f t="shared" si="4"/>
        <v>0</v>
      </c>
      <c r="J244" s="18"/>
      <c r="K244" s="18"/>
      <c r="L244" s="18"/>
    </row>
    <row r="245" spans="1:12" s="11" customFormat="1" ht="14.25">
      <c r="A245" s="95">
        <v>118</v>
      </c>
      <c r="B245" s="110" t="s">
        <v>245</v>
      </c>
      <c r="C245" s="94"/>
      <c r="D245" s="98" t="s">
        <v>246</v>
      </c>
      <c r="E245" s="95" t="s">
        <v>57</v>
      </c>
      <c r="F245" s="95"/>
      <c r="G245" s="95">
        <v>1</v>
      </c>
      <c r="H245" s="40">
        <v>0</v>
      </c>
      <c r="I245" s="41">
        <f t="shared" si="4"/>
        <v>0</v>
      </c>
      <c r="J245" s="18"/>
      <c r="K245" s="18"/>
      <c r="L245" s="18"/>
    </row>
    <row r="246" spans="1:12" s="11" customFormat="1" ht="14.25">
      <c r="A246" s="101"/>
      <c r="B246" s="125"/>
      <c r="C246" s="126"/>
      <c r="D246" s="104"/>
      <c r="E246" s="101"/>
      <c r="F246" s="101"/>
      <c r="G246" s="101"/>
      <c r="H246" s="42">
        <v>0</v>
      </c>
      <c r="I246" s="43"/>
      <c r="J246" s="18"/>
      <c r="K246" s="18"/>
      <c r="L246" s="18"/>
    </row>
    <row r="247" spans="1:12" s="11" customFormat="1" ht="15" thickBot="1">
      <c r="A247" s="101"/>
      <c r="B247" s="102"/>
      <c r="C247" s="101"/>
      <c r="D247" s="104"/>
      <c r="E247" s="101"/>
      <c r="F247" s="101"/>
      <c r="G247" s="101"/>
      <c r="H247" s="54"/>
      <c r="I247" s="55"/>
      <c r="J247" s="18"/>
      <c r="K247" s="18"/>
      <c r="L247" s="18"/>
    </row>
    <row r="248" spans="1:12" s="11" customFormat="1" ht="14.25">
      <c r="A248" s="68" t="s">
        <v>0</v>
      </c>
      <c r="B248" s="151"/>
      <c r="C248" s="152" t="s">
        <v>1</v>
      </c>
      <c r="D248" s="69"/>
      <c r="E248" s="133" t="s">
        <v>2</v>
      </c>
      <c r="F248" s="133"/>
      <c r="G248" s="133"/>
      <c r="H248" s="134" t="s">
        <v>3</v>
      </c>
      <c r="I248" s="134"/>
      <c r="J248" s="18"/>
      <c r="K248" s="18"/>
      <c r="L248" s="18"/>
    </row>
    <row r="249" spans="1:12" s="11" customFormat="1" ht="14.25">
      <c r="A249" s="68" t="s">
        <v>4</v>
      </c>
      <c r="B249" s="68"/>
      <c r="C249" s="70" t="s">
        <v>5</v>
      </c>
      <c r="D249" s="70"/>
      <c r="E249" s="133" t="s">
        <v>6</v>
      </c>
      <c r="F249" s="133"/>
      <c r="G249" s="133"/>
      <c r="H249" s="135">
        <v>42815</v>
      </c>
      <c r="I249" s="135"/>
      <c r="J249" s="18"/>
      <c r="K249" s="18"/>
      <c r="L249" s="18"/>
    </row>
    <row r="250" spans="1:12" s="11" customFormat="1" ht="14.25">
      <c r="A250" s="68" t="s">
        <v>7</v>
      </c>
      <c r="B250" s="68"/>
      <c r="C250" s="71" t="s">
        <v>8</v>
      </c>
      <c r="D250" s="71"/>
      <c r="E250" s="71"/>
      <c r="F250" s="71"/>
      <c r="G250" s="71"/>
      <c r="H250" s="71"/>
      <c r="I250" s="71"/>
      <c r="J250" s="18"/>
      <c r="K250" s="18"/>
      <c r="L250" s="18"/>
    </row>
    <row r="251" spans="1:12" s="11" customFormat="1" ht="14.25">
      <c r="A251" s="129" t="s">
        <v>40</v>
      </c>
      <c r="B251" s="129"/>
      <c r="C251" s="89" t="s">
        <v>41</v>
      </c>
      <c r="D251" s="73"/>
      <c r="E251" s="73"/>
      <c r="F251" s="73"/>
      <c r="G251" s="73"/>
      <c r="H251" s="73"/>
      <c r="I251" s="73"/>
      <c r="J251" s="18"/>
      <c r="K251" s="18"/>
      <c r="L251" s="18"/>
    </row>
    <row r="252" spans="1:12" s="11" customFormat="1" ht="6" customHeight="1">
      <c r="A252" s="74"/>
      <c r="B252" s="75"/>
      <c r="C252" s="75"/>
      <c r="D252" s="75"/>
      <c r="E252" s="75"/>
      <c r="F252" s="75"/>
      <c r="G252" s="75"/>
      <c r="H252" s="75"/>
      <c r="I252" s="75"/>
      <c r="J252" s="18"/>
      <c r="K252" s="18"/>
      <c r="L252" s="18"/>
    </row>
    <row r="253" spans="1:12" s="11" customFormat="1" ht="15.75">
      <c r="A253" s="76"/>
      <c r="B253" s="130" t="s">
        <v>41</v>
      </c>
      <c r="C253" s="130"/>
      <c r="D253" s="130"/>
      <c r="E253" s="76"/>
      <c r="F253" s="76"/>
      <c r="G253" s="76"/>
      <c r="H253" s="76"/>
      <c r="I253" s="76"/>
      <c r="J253" s="18"/>
      <c r="K253" s="18"/>
      <c r="L253" s="18"/>
    </row>
    <row r="254" spans="1:12" s="11" customFormat="1" ht="6" customHeight="1">
      <c r="A254" s="75"/>
      <c r="B254" s="75"/>
      <c r="C254" s="75"/>
      <c r="D254" s="75"/>
      <c r="E254" s="75"/>
      <c r="F254" s="75"/>
      <c r="G254" s="75"/>
      <c r="H254" s="75"/>
      <c r="I254" s="75"/>
      <c r="J254" s="18"/>
      <c r="K254" s="18"/>
      <c r="L254" s="18"/>
    </row>
    <row r="255" spans="1:12" s="11" customFormat="1" ht="21">
      <c r="A255" s="77" t="s">
        <v>42</v>
      </c>
      <c r="B255" s="77" t="s">
        <v>11</v>
      </c>
      <c r="C255" s="77" t="s">
        <v>43</v>
      </c>
      <c r="D255" s="77" t="s">
        <v>12</v>
      </c>
      <c r="E255" s="77" t="s">
        <v>44</v>
      </c>
      <c r="F255" s="77" t="s">
        <v>45</v>
      </c>
      <c r="G255" s="77" t="s">
        <v>46</v>
      </c>
      <c r="H255" s="77" t="s">
        <v>47</v>
      </c>
      <c r="I255" s="77" t="s">
        <v>48</v>
      </c>
      <c r="J255" s="18"/>
      <c r="K255" s="18"/>
      <c r="L255" s="18"/>
    </row>
    <row r="256" spans="1:9" s="11" customFormat="1" ht="14.25" thickBot="1">
      <c r="A256" s="76"/>
      <c r="B256" s="76"/>
      <c r="C256" s="76"/>
      <c r="D256" s="76"/>
      <c r="E256" s="76"/>
      <c r="F256" s="76"/>
      <c r="G256" s="76"/>
      <c r="H256" s="76"/>
      <c r="I256" s="76"/>
    </row>
    <row r="257" spans="1:9" s="11" customFormat="1" ht="14.25">
      <c r="A257" s="94">
        <v>119</v>
      </c>
      <c r="B257" s="110" t="s">
        <v>247</v>
      </c>
      <c r="C257" s="110"/>
      <c r="D257" s="107" t="s">
        <v>248</v>
      </c>
      <c r="E257" s="94" t="s">
        <v>57</v>
      </c>
      <c r="F257" s="94"/>
      <c r="G257" s="94">
        <v>1</v>
      </c>
      <c r="H257" s="59">
        <v>0</v>
      </c>
      <c r="I257" s="63">
        <f aca="true" t="shared" si="5" ref="I257:I262">H257*G257</f>
        <v>0</v>
      </c>
    </row>
    <row r="258" spans="1:9" s="11" customFormat="1" ht="14.25">
      <c r="A258" s="95">
        <v>120</v>
      </c>
      <c r="B258" s="96" t="s">
        <v>249</v>
      </c>
      <c r="C258" s="110"/>
      <c r="D258" s="107" t="s">
        <v>250</v>
      </c>
      <c r="E258" s="94" t="s">
        <v>57</v>
      </c>
      <c r="F258" s="94"/>
      <c r="G258" s="94">
        <v>1</v>
      </c>
      <c r="H258" s="44">
        <v>0</v>
      </c>
      <c r="I258" s="56">
        <f t="shared" si="5"/>
        <v>0</v>
      </c>
    </row>
    <row r="259" spans="1:9" s="11" customFormat="1" ht="14.25">
      <c r="A259" s="99">
        <v>121</v>
      </c>
      <c r="B259" s="110" t="s">
        <v>251</v>
      </c>
      <c r="C259" s="106"/>
      <c r="D259" s="107" t="s">
        <v>252</v>
      </c>
      <c r="E259" s="106" t="s">
        <v>57</v>
      </c>
      <c r="F259" s="106"/>
      <c r="G259" s="106">
        <v>1</v>
      </c>
      <c r="H259" s="40">
        <v>0</v>
      </c>
      <c r="I259" s="41">
        <f t="shared" si="5"/>
        <v>0</v>
      </c>
    </row>
    <row r="260" spans="1:9" s="11" customFormat="1" ht="13.5">
      <c r="A260" s="95">
        <v>122</v>
      </c>
      <c r="B260" s="96" t="s">
        <v>253</v>
      </c>
      <c r="C260" s="95"/>
      <c r="D260" s="119" t="s">
        <v>254</v>
      </c>
      <c r="E260" s="95" t="s">
        <v>183</v>
      </c>
      <c r="F260" s="95"/>
      <c r="G260" s="95">
        <v>40</v>
      </c>
      <c r="H260" s="40">
        <v>0</v>
      </c>
      <c r="I260" s="56">
        <f t="shared" si="5"/>
        <v>0</v>
      </c>
    </row>
    <row r="261" spans="1:9" s="11" customFormat="1" ht="14.25">
      <c r="A261" s="99">
        <v>123</v>
      </c>
      <c r="B261" s="110" t="s">
        <v>255</v>
      </c>
      <c r="C261" s="100"/>
      <c r="D261" s="119" t="s">
        <v>256</v>
      </c>
      <c r="E261" s="100" t="s">
        <v>183</v>
      </c>
      <c r="F261" s="100"/>
      <c r="G261" s="100">
        <v>40</v>
      </c>
      <c r="H261" s="40">
        <v>0</v>
      </c>
      <c r="I261" s="56">
        <f t="shared" si="5"/>
        <v>0</v>
      </c>
    </row>
    <row r="262" spans="1:9" s="11" customFormat="1" ht="14.25">
      <c r="A262" s="95">
        <v>124</v>
      </c>
      <c r="B262" s="96" t="s">
        <v>257</v>
      </c>
      <c r="C262" s="100"/>
      <c r="D262" s="98" t="s">
        <v>258</v>
      </c>
      <c r="E262" s="95" t="s">
        <v>57</v>
      </c>
      <c r="F262" s="95"/>
      <c r="G262" s="95">
        <v>1</v>
      </c>
      <c r="H262" s="40">
        <v>0</v>
      </c>
      <c r="I262" s="56">
        <f t="shared" si="5"/>
        <v>0</v>
      </c>
    </row>
    <row r="263" spans="1:9" s="11" customFormat="1" ht="13.5">
      <c r="A263" s="76"/>
      <c r="B263" s="76"/>
      <c r="C263" s="76"/>
      <c r="D263" s="76"/>
      <c r="E263" s="76"/>
      <c r="F263" s="76"/>
      <c r="G263" s="76"/>
      <c r="H263" s="60"/>
      <c r="I263" s="57"/>
    </row>
    <row r="264" spans="1:9" s="11" customFormat="1" ht="13.5">
      <c r="A264" s="127"/>
      <c r="B264" s="127"/>
      <c r="C264" s="127"/>
      <c r="D264" s="76"/>
      <c r="E264" s="76"/>
      <c r="F264" s="76"/>
      <c r="G264" s="76"/>
      <c r="H264" s="60"/>
      <c r="I264" s="57"/>
    </row>
    <row r="265" spans="1:9" s="11" customFormat="1" ht="14.25" customHeight="1">
      <c r="A265" s="127"/>
      <c r="B265" s="127"/>
      <c r="C265" s="127"/>
      <c r="D265" s="76"/>
      <c r="E265" s="76"/>
      <c r="F265" s="76"/>
      <c r="G265" s="76"/>
      <c r="H265" s="60"/>
      <c r="I265" s="57"/>
    </row>
    <row r="266" spans="1:9" s="11" customFormat="1" ht="13.5">
      <c r="A266" s="127"/>
      <c r="B266" s="127"/>
      <c r="C266" s="127"/>
      <c r="D266" s="76"/>
      <c r="E266" s="76"/>
      <c r="F266" s="76"/>
      <c r="G266" s="76"/>
      <c r="H266" s="60"/>
      <c r="I266" s="57"/>
    </row>
    <row r="267" spans="1:9" s="11" customFormat="1" ht="14.25">
      <c r="A267" s="114"/>
      <c r="B267" s="115">
        <v>600</v>
      </c>
      <c r="C267" s="106"/>
      <c r="D267" s="93" t="s">
        <v>25</v>
      </c>
      <c r="E267" s="106"/>
      <c r="F267" s="106"/>
      <c r="G267" s="106"/>
      <c r="H267" s="44"/>
      <c r="I267" s="45">
        <f>SUM(I268:I293)</f>
        <v>0</v>
      </c>
    </row>
    <row r="268" spans="1:9" s="11" customFormat="1" ht="13.5">
      <c r="A268" s="127"/>
      <c r="B268" s="127"/>
      <c r="C268" s="127"/>
      <c r="D268" s="76"/>
      <c r="E268" s="76"/>
      <c r="F268" s="76"/>
      <c r="G268" s="76"/>
      <c r="H268" s="60"/>
      <c r="I268" s="57"/>
    </row>
    <row r="269" spans="1:9" s="11" customFormat="1" ht="13.5">
      <c r="A269" s="127"/>
      <c r="B269" s="127"/>
      <c r="C269" s="127"/>
      <c r="D269" s="76"/>
      <c r="E269" s="76"/>
      <c r="F269" s="76"/>
      <c r="G269" s="76"/>
      <c r="H269" s="60"/>
      <c r="I269" s="57"/>
    </row>
    <row r="270" spans="1:9" s="11" customFormat="1" ht="13.5">
      <c r="A270" s="127"/>
      <c r="B270" s="127"/>
      <c r="C270" s="127"/>
      <c r="D270" s="76"/>
      <c r="E270" s="76"/>
      <c r="F270" s="76"/>
      <c r="G270" s="76"/>
      <c r="H270" s="60"/>
      <c r="I270" s="57"/>
    </row>
    <row r="271" spans="1:9" s="11" customFormat="1" ht="13.5">
      <c r="A271" s="127"/>
      <c r="B271" s="127"/>
      <c r="C271" s="127"/>
      <c r="D271" s="76"/>
      <c r="E271" s="76"/>
      <c r="F271" s="76"/>
      <c r="G271" s="76"/>
      <c r="H271" s="60"/>
      <c r="I271" s="57"/>
    </row>
    <row r="272" spans="1:9" s="11" customFormat="1" ht="13.5">
      <c r="A272" s="127"/>
      <c r="B272" s="127"/>
      <c r="C272" s="127"/>
      <c r="D272" s="76"/>
      <c r="E272" s="76"/>
      <c r="F272" s="76"/>
      <c r="G272" s="76"/>
      <c r="H272" s="60"/>
      <c r="I272" s="57"/>
    </row>
    <row r="273" spans="1:9" s="11" customFormat="1" ht="13.5">
      <c r="A273" s="127"/>
      <c r="B273" s="127"/>
      <c r="C273" s="127"/>
      <c r="D273" s="76"/>
      <c r="E273" s="76"/>
      <c r="F273" s="76"/>
      <c r="G273" s="76"/>
      <c r="H273" s="60"/>
      <c r="I273" s="57"/>
    </row>
    <row r="274" spans="1:9" s="11" customFormat="1" ht="13.5">
      <c r="A274" s="76"/>
      <c r="B274" s="76"/>
      <c r="C274" s="76"/>
      <c r="D274" s="76"/>
      <c r="E274" s="76"/>
      <c r="F274" s="76"/>
      <c r="G274" s="76"/>
      <c r="H274" s="60"/>
      <c r="I274" s="57"/>
    </row>
    <row r="275" spans="1:9" s="11" customFormat="1" ht="13.5">
      <c r="A275" s="76"/>
      <c r="B275" s="76"/>
      <c r="C275" s="76"/>
      <c r="D275" s="76"/>
      <c r="E275" s="76"/>
      <c r="F275" s="76"/>
      <c r="G275" s="76"/>
      <c r="H275" s="60"/>
      <c r="I275" s="57"/>
    </row>
    <row r="276" spans="1:9" s="11" customFormat="1" ht="16.5">
      <c r="A276" s="75"/>
      <c r="B276" s="75"/>
      <c r="C276" s="75"/>
      <c r="D276" s="75"/>
      <c r="E276" s="75"/>
      <c r="F276" s="75"/>
      <c r="G276" s="75"/>
      <c r="H276" s="64"/>
      <c r="I276" s="65"/>
    </row>
    <row r="277" spans="1:9" s="11" customFormat="1" ht="16.5">
      <c r="A277" s="75"/>
      <c r="B277" s="75"/>
      <c r="C277" s="75"/>
      <c r="D277" s="75"/>
      <c r="E277" s="75"/>
      <c r="F277" s="75"/>
      <c r="G277" s="75"/>
      <c r="H277" s="64"/>
      <c r="I277" s="65"/>
    </row>
    <row r="278" spans="1:9" s="11" customFormat="1" ht="16.5">
      <c r="A278" s="75"/>
      <c r="B278" s="75"/>
      <c r="C278" s="75"/>
      <c r="D278" s="75"/>
      <c r="E278" s="75"/>
      <c r="F278" s="75"/>
      <c r="G278" s="75"/>
      <c r="H278" s="64"/>
      <c r="I278" s="65"/>
    </row>
    <row r="279" spans="1:9" s="11" customFormat="1" ht="16.5">
      <c r="A279" s="75"/>
      <c r="B279" s="75"/>
      <c r="C279" s="75"/>
      <c r="D279" s="75"/>
      <c r="E279" s="75"/>
      <c r="F279" s="75"/>
      <c r="G279" s="75"/>
      <c r="H279" s="64"/>
      <c r="I279" s="65"/>
    </row>
    <row r="280" spans="1:9" s="11" customFormat="1" ht="16.5">
      <c r="A280" s="75"/>
      <c r="B280" s="75"/>
      <c r="C280" s="75"/>
      <c r="D280" s="75"/>
      <c r="E280" s="75"/>
      <c r="F280" s="75"/>
      <c r="G280" s="75"/>
      <c r="H280" s="64"/>
      <c r="I280" s="65"/>
    </row>
    <row r="281" spans="1:9" s="11" customFormat="1" ht="16.5">
      <c r="A281" s="75"/>
      <c r="B281" s="75"/>
      <c r="C281" s="75"/>
      <c r="D281" s="75"/>
      <c r="E281" s="75"/>
      <c r="F281" s="75"/>
      <c r="G281" s="75"/>
      <c r="H281" s="64"/>
      <c r="I281" s="65"/>
    </row>
    <row r="282" spans="1:9" s="11" customFormat="1" ht="16.5">
      <c r="A282" s="75"/>
      <c r="B282" s="75"/>
      <c r="C282" s="75"/>
      <c r="D282" s="75"/>
      <c r="E282" s="75"/>
      <c r="F282" s="75"/>
      <c r="G282" s="75"/>
      <c r="H282" s="64"/>
      <c r="I282" s="65"/>
    </row>
    <row r="283" spans="1:9" s="11" customFormat="1" ht="17.25" thickBot="1">
      <c r="A283" s="75"/>
      <c r="B283" s="75"/>
      <c r="C283" s="75"/>
      <c r="D283" s="75"/>
      <c r="E283" s="75"/>
      <c r="F283" s="75"/>
      <c r="G283" s="75"/>
      <c r="H283" s="66"/>
      <c r="I283" s="67"/>
    </row>
    <row r="284" spans="1:9" s="11" customFormat="1" ht="13.5">
      <c r="A284" s="131" t="s">
        <v>259</v>
      </c>
      <c r="B284" s="131"/>
      <c r="C284" s="131"/>
      <c r="D284" s="131"/>
      <c r="E284" s="131"/>
      <c r="F284" s="131"/>
      <c r="G284" s="131"/>
      <c r="H284" s="132"/>
      <c r="I284" s="132"/>
    </row>
    <row r="285" spans="1:9" s="11" customFormat="1" ht="16.5">
      <c r="A285" s="75"/>
      <c r="B285" s="75"/>
      <c r="C285" s="75"/>
      <c r="D285" s="75"/>
      <c r="E285" s="75"/>
      <c r="F285" s="75"/>
      <c r="G285" s="75"/>
      <c r="H285" s="75"/>
      <c r="I285" s="75"/>
    </row>
    <row r="286" spans="1:9" s="11" customFormat="1" ht="16.5">
      <c r="A286"/>
      <c r="B286"/>
      <c r="C286"/>
      <c r="D286"/>
      <c r="E286"/>
      <c r="F286"/>
      <c r="G286"/>
      <c r="H286"/>
      <c r="I286"/>
    </row>
    <row r="287" spans="1:9" s="11" customFormat="1" ht="16.5">
      <c r="A287"/>
      <c r="B287"/>
      <c r="C287"/>
      <c r="D287"/>
      <c r="E287"/>
      <c r="F287"/>
      <c r="G287"/>
      <c r="H287"/>
      <c r="I287"/>
    </row>
    <row r="288" spans="1:9" s="11" customFormat="1" ht="16.5">
      <c r="A288"/>
      <c r="B288"/>
      <c r="C288"/>
      <c r="D288"/>
      <c r="E288"/>
      <c r="F288"/>
      <c r="G288"/>
      <c r="H288"/>
      <c r="I288"/>
    </row>
  </sheetData>
  <sheetProtection password="E6B6" sheet="1" objects="1" scenarios="1"/>
  <protectedRanges>
    <protectedRange sqref="H257:I283 H89:I119 H128:I158 H167:I197 H207:I224 H234:I247 H50:I80" name="CENY ROZPOČTU"/>
    <protectedRange sqref="H9:I17" name="REKAPITULACE CEN"/>
  </protectedRanges>
  <mergeCells count="69">
    <mergeCell ref="E1:G1"/>
    <mergeCell ref="H1:I1"/>
    <mergeCell ref="E2:G2"/>
    <mergeCell ref="H2:I2"/>
    <mergeCell ref="E3:G3"/>
    <mergeCell ref="H3:I3"/>
    <mergeCell ref="B6:D6"/>
    <mergeCell ref="A8:C8"/>
    <mergeCell ref="E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E41:G41"/>
    <mergeCell ref="H41:I41"/>
    <mergeCell ref="E42:G42"/>
    <mergeCell ref="H42:I42"/>
    <mergeCell ref="A44:B44"/>
    <mergeCell ref="B46:D46"/>
    <mergeCell ref="A56:A57"/>
    <mergeCell ref="B56:B57"/>
    <mergeCell ref="D56:D57"/>
    <mergeCell ref="E56:E57"/>
    <mergeCell ref="F56:F57"/>
    <mergeCell ref="G56:G57"/>
    <mergeCell ref="H56:H57"/>
    <mergeCell ref="I56:I57"/>
    <mergeCell ref="E81:G81"/>
    <mergeCell ref="H81:I81"/>
    <mergeCell ref="E82:G82"/>
    <mergeCell ref="H82:I82"/>
    <mergeCell ref="A84:B84"/>
    <mergeCell ref="B86:D86"/>
    <mergeCell ref="E120:G120"/>
    <mergeCell ref="H120:I120"/>
    <mergeCell ref="E121:G121"/>
    <mergeCell ref="H121:I121"/>
    <mergeCell ref="A123:B123"/>
    <mergeCell ref="B125:D125"/>
    <mergeCell ref="E159:G159"/>
    <mergeCell ref="H159:I159"/>
    <mergeCell ref="E160:G160"/>
    <mergeCell ref="H160:I160"/>
    <mergeCell ref="A162:B162"/>
    <mergeCell ref="B164:D164"/>
    <mergeCell ref="E198:G198"/>
    <mergeCell ref="H198:I198"/>
    <mergeCell ref="E199:G199"/>
    <mergeCell ref="H199:I199"/>
    <mergeCell ref="A201:B201"/>
    <mergeCell ref="B203:D203"/>
    <mergeCell ref="E225:G225"/>
    <mergeCell ref="H225:I225"/>
    <mergeCell ref="E226:G226"/>
    <mergeCell ref="H226:I226"/>
    <mergeCell ref="A251:B251"/>
    <mergeCell ref="B253:D253"/>
    <mergeCell ref="A284:I284"/>
    <mergeCell ref="A228:B228"/>
    <mergeCell ref="B230:D230"/>
    <mergeCell ref="E248:G248"/>
    <mergeCell ref="H248:I248"/>
    <mergeCell ref="E249:G249"/>
    <mergeCell ref="H249:I249"/>
  </mergeCells>
  <printOptions/>
  <pageMargins left="0.7000000000000001" right="0.7000000000000001" top="0.7874015750000001" bottom="0.7874015750000001" header="0.30000000000000004" footer="0.30000000000000004"/>
  <pageSetup fitToHeight="0" fitToWidth="0" horizontalDpi="600" verticalDpi="600" orientation="landscape" paperSize="9" r:id="rId1"/>
  <headerFooter>
    <oddHeader>&amp;L&amp;"Calibri,Tučné"&amp;K3079BCSLEPÝ POLOŽKOVÝ ROZPOČET&amp;R&amp;9&amp;K2167ADSPR-2017-01</oddHeader>
    <oddFooter>&amp;L&amp;9 21.3.2017&amp;R&amp;9&amp;P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2017-03-21T05:43:06Z</cp:lastPrinted>
  <dcterms:created xsi:type="dcterms:W3CDTF">2017-03-12T17:50:54Z</dcterms:created>
  <dcterms:modified xsi:type="dcterms:W3CDTF">2017-03-21T08:35:38Z</dcterms:modified>
  <cp:category/>
  <cp:version/>
  <cp:contentType/>
  <cp:contentStatus/>
</cp:coreProperties>
</file>