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Rekapitulace" sheetId="1" r:id="rId1"/>
    <sheet name="Rozpočet" sheetId="2" r:id="rId2"/>
  </sheets>
  <definedNames>
    <definedName name="_xlnm.Print_Titles" localSheetId="1">'Rozpočet'!$1:$1</definedName>
    <definedName name="_xlnm.Print_Area" localSheetId="0">'Rekapitulace'!$A$1:$D$26</definedName>
    <definedName name="_xlnm.Print_Area" localSheetId="1">'Rozpočet'!$A$1:$I$100</definedName>
  </definedNames>
  <calcPr calcMode="manual" fullCalcOnLoad="1"/>
</workbook>
</file>

<file path=xl/sharedStrings.xml><?xml version="1.0" encoding="utf-8"?>
<sst xmlns="http://schemas.openxmlformats.org/spreadsheetml/2006/main" count="178" uniqueCount="146">
  <si>
    <t>Seznam prací a dodávek elektrotechnických zařízení</t>
  </si>
  <si>
    <t>Akce:</t>
  </si>
  <si>
    <t>Expozice papoušků kea a ptáků kiwi v areálu ZOO a zámek Zlín-Lešná</t>
  </si>
  <si>
    <t>Z. č.:</t>
  </si>
  <si>
    <t>Projekt:</t>
  </si>
  <si>
    <t>Elektroinstalace</t>
  </si>
  <si>
    <t>A. č.:</t>
  </si>
  <si>
    <t>Investor:</t>
  </si>
  <si>
    <t>ZOO a zámek Zlín-Lešná</t>
  </si>
  <si>
    <t>Smlouva:</t>
  </si>
  <si>
    <t>Zpracovatel:</t>
  </si>
  <si>
    <t>Základní náklady</t>
  </si>
  <si>
    <t>Dodávka</t>
  </si>
  <si>
    <t>Montáž - materiál</t>
  </si>
  <si>
    <t>Montáž - práce</t>
  </si>
  <si>
    <t>Mezisoučet 1</t>
  </si>
  <si>
    <t>Nátěry</t>
  </si>
  <si>
    <t>Zemní práce</t>
  </si>
  <si>
    <t>Mezisoučet 2</t>
  </si>
  <si>
    <t>Náklady celkem</t>
  </si>
  <si>
    <t>Základ a hodnota DPH 21%</t>
  </si>
  <si>
    <t>Náklady celkem s DPH</t>
  </si>
  <si>
    <t>Datum:</t>
  </si>
  <si>
    <t>Vypracoval:</t>
  </si>
  <si>
    <t>ing.Petlach</t>
  </si>
  <si>
    <t>Název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</si>
  <si>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</si>
  <si>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</si>
  <si>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</si>
  <si>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</si>
  <si>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</si>
  <si>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</si>
  <si>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</si>
  <si>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</si>
  <si>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Dodávky</t>
  </si>
  <si>
    <t>Rozvaděč RMS-KIWI, viz v.č. EL-6</t>
  </si>
  <si>
    <t>Nástěná oceloplechová rozvodnice, 600x800x160mm, IP54/20</t>
  </si>
  <si>
    <t>ks</t>
  </si>
  <si>
    <t>Dodávky - celkem</t>
  </si>
  <si>
    <t>Elektromontáže</t>
  </si>
  <si>
    <t>Svítidla</t>
  </si>
  <si>
    <t>matné sklo</t>
  </si>
  <si>
    <t>Svítidla - celkem</t>
  </si>
  <si>
    <t>Spínače, zásuvky, instalační materiál</t>
  </si>
  <si>
    <t>VYPÍNAČE NA POVRCH, IP44</t>
  </si>
  <si>
    <t>spínače jednopólový, řazení 1, 10A, 250V</t>
  </si>
  <si>
    <t>ZÁSUVKA 230V/16A NA POVRCH IP44</t>
  </si>
  <si>
    <t>Zásuvka jednonásobná s víčkem, s ochranným kolíkem, 16A, 230V</t>
  </si>
  <si>
    <t>KRABICE</t>
  </si>
  <si>
    <t>A8/5 VDE Krabice odbočná plastová, 5-ti pólová svork. IP 54, 7 otv.</t>
  </si>
  <si>
    <t>POJISTKY (doplnění příp.skříně)</t>
  </si>
  <si>
    <t>IS505203-- Pojistka nožová 00.SE2/40A</t>
  </si>
  <si>
    <t>Spínače, zásuvky, instalační materiál - celkem</t>
  </si>
  <si>
    <t>Kabely, úložné konstrukce</t>
  </si>
  <si>
    <t>VODIČ JEDNOŽILOVÝ, IZOLACE PVC</t>
  </si>
  <si>
    <t>CYA 4 mm2 - pospojování</t>
  </si>
  <si>
    <t>m</t>
  </si>
  <si>
    <t>KABEL SILOVÝ,IZOLACE PVC</t>
  </si>
  <si>
    <t>CYKY-O 2x1.5 mm2</t>
  </si>
  <si>
    <t>CYKY-J 3x1.5 mm2</t>
  </si>
  <si>
    <t>CYKY-J 3x2.5 mm2</t>
  </si>
  <si>
    <t>CYKY-J 4x10 mm2</t>
  </si>
  <si>
    <t>UKONČENÍ KABELŮ</t>
  </si>
  <si>
    <t>do 5x2,5 mm2</t>
  </si>
  <si>
    <t>do 5x16 mm2</t>
  </si>
  <si>
    <t>UKONČENÍ VODIČŮ V ROZVADĚČÍCH</t>
  </si>
  <si>
    <t>Do 2,5 mm2</t>
  </si>
  <si>
    <t>Do 16 mm2</t>
  </si>
  <si>
    <t>CHRÁNIČKA</t>
  </si>
  <si>
    <t>1520 TRUBKA TUHÁ PVC 320N 3 m barva světle šedá</t>
  </si>
  <si>
    <t>2323/LPE-1 TRUBKA OHEBNÁ LPE</t>
  </si>
  <si>
    <t>KD 09040 TRUBKA KOPODUR 40 -</t>
  </si>
  <si>
    <t>Kabely, úložné konstrukce - celkem</t>
  </si>
  <si>
    <t>El.topení</t>
  </si>
  <si>
    <t>STROPNÍ TOPNÁ FÓLIE</t>
  </si>
  <si>
    <t>šířka 500mm, 56W/m, 140W/m2</t>
  </si>
  <si>
    <t>PE IZOLAČNÍ FÓLIE</t>
  </si>
  <si>
    <t>šířka 1,2m, role 10m, tloušťka 0,25mm</t>
  </si>
  <si>
    <t>PŘÍSLUŠENSTVÍ</t>
  </si>
  <si>
    <t>konektor</t>
  </si>
  <si>
    <t>kryt konektoru</t>
  </si>
  <si>
    <t>PROSTOROVÝ TERMOSTAT</t>
  </si>
  <si>
    <t>10A, 230V, 0-40°C, IP54</t>
  </si>
  <si>
    <t>El.topení - celkem</t>
  </si>
  <si>
    <t>Hromosvod, uzemnění</t>
  </si>
  <si>
    <t>OCELOVÝ PÁSEK POZINKOVANÝ</t>
  </si>
  <si>
    <t>Páska 30x4 páska 30x4 (0,95 kg/m), pevně</t>
  </si>
  <si>
    <t>SVORKA HROMOSVODNÍ,UZEMŇOVACÍ</t>
  </si>
  <si>
    <t>SP připojovací</t>
  </si>
  <si>
    <t>SR 2b svorka páska-páska</t>
  </si>
  <si>
    <t>Hromosvod, uzemnění - celkem</t>
  </si>
  <si>
    <t>Hodinové zúčtovací sazby</t>
  </si>
  <si>
    <t>Revizni technik</t>
  </si>
  <si>
    <t>hod</t>
  </si>
  <si>
    <t>Dokumentace skutečného provedení</t>
  </si>
  <si>
    <t>Hodinové zúčtovací sazby - celkem</t>
  </si>
  <si>
    <t>Elektromontáže - celkem</t>
  </si>
  <si>
    <t>HLOUBENÍ KABELOVÉ RÝHY</t>
  </si>
  <si>
    <t>Zemina třídy 3, šíře 300mm,hloubka 700mm</t>
  </si>
  <si>
    <t>ZŘÍZENÍ KABELOVÉHO LOŽE</t>
  </si>
  <si>
    <t>Z kopaného písku vrstvy 10cm se zakrytím kabelu cihlami-ve směru kabelu</t>
  </si>
  <si>
    <t>d29</t>
  </si>
  <si>
    <t>ZÁHOZ KABELOVÉ RÝHY</t>
  </si>
  <si>
    <t>Zemní práce - celkem</t>
  </si>
  <si>
    <t>Pořadí</t>
  </si>
  <si>
    <t>Specifikace má kontrolní charakter, rozhodující je výkresová dokumentace</t>
  </si>
  <si>
    <t>V níže uvedené specifikaci zařízení jsou uvedené typy výrobků a zařízení pouze jako příklad určující minimální mez standardu výrobků. Tato specifikace materiálu byla vypracována na základě znalostí a podkladů známých v době jejího zhotovení. Je specifikací předběžnou a proto není konečným podkladem pro objednávky a dodávky. Ze strany projektanta není námitek v případě záměny výrobků, které jsou uvedeny v projektu za předpokladu, že budou dodrženy veškeré standardy a technické parametry, zejména hlučnost, výkon, váha a rozměry jsou hodnoty maximální. Záměně výrobků musí předcházet vzorkování a odsouhlasení od investora. Dále při záměně výrobků je nutno dořešit či prověřit veškeré vazby na navazující profese. Dokumentace tvoří jeden celek a je nutno, zvláště při stanovení ceny, se s ní komplexně seznámit. Tato dokumentace je dokumentací pro výběr dodavatele a nenahrazuje dokumentaci prováděcí a dodavatelskou.</t>
  </si>
  <si>
    <t>Při zpracování nabídky je nutné vycházet ze všech částí dokumentace (zadávací dokumenty, technické zprávy, výkresové dokumentace a specifikace materiálu). Povinností dodavatele je překontrolovat specifikaci materiálu a případný chybějící materiál nebo výkony doplnit a ocenit. Součástí ceny musí být veškeré náklady, aby cena byla konečná a zahrnovala celou dodávku a montáž akce. Dodávka akce se předpokládá včetně dopravy na stavbu a místo určení, kompletní montáže, veškerého souvisejícího doplňkového, podružného a montážního materiálu tak, aby celé zařízení bylo funkční a splňovalo všechny předpisy, které se na ně vztahují.</t>
  </si>
  <si>
    <t>Součástí ceny (zahrnuto v jednotkových cenách - pokud není uvedeno v samostaté položce) je mimo jiné: jiné materiály, montáž atd. neuvedené samostatně, ale které je nutné zahrnout do celkového rozsahu prací podle výkresů a praxe dodavatele, stavební přípomoce, požární zatěsnění prostupů potrubí při průchodu požárními úseky, montáž, demontáž a udržování montážního lešení s pracovními podlážkami včetně těch nad 2 m výšky, přesun hmot a suti, uložení suti na skládku vč. poplatku, doprava, zpevněné montážní plochy, veškeré pomocné nosné konstrukce, štítky pro řádné a trvalé značení komponent, závěsy, nátěry, materiály a práce nezbytné z důvodu koordinace s ostatními profesemi, speciální nářadí a nástroje,</t>
  </si>
  <si>
    <t>speciální opatření při provádění prací,  náklady související s výstavbou v zimním období, průběžný úklid staveniště a přilehlých komunikací, likvidace odpadů, dočasná dopravní omezení apod. a jakékoliv další prvky, zařízení, práce a pomocné materiály, neuvedené v tomto soupisu výkonů, které jsou ale nezbytně nutné k dodání, instalaci, dokončení a provozování díla které je provedeno řádně a je plně funkční a je v souladu s projektovou dokumentací a se zákony a předpisy platnými v České republice.</t>
  </si>
  <si>
    <t>PPV</t>
  </si>
  <si>
    <t>"Svítidlo "S"
led 17W, světelný tok 1000 lm
přisazené, 230V, IP54, patice E27</t>
  </si>
  <si>
    <t>PROVEDENI REVIZNICH ZKOUSEK
DLE CSN 331500</t>
  </si>
  <si>
    <t>Položka č.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</si>
  <si>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</si>
  <si>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</si>
  <si>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</si>
  <si>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</si>
  <si>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</si>
  <si>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</si>
  <si>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</si>
  <si>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</si>
  <si>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PC009</t>
  </si>
  <si>
    <t>PC010</t>
  </si>
  <si>
    <t>PC011</t>
  </si>
  <si>
    <t>PC012</t>
  </si>
  <si>
    <t>PC013</t>
  </si>
  <si>
    <t>PC014</t>
  </si>
  <si>
    <t>PC015</t>
  </si>
  <si>
    <t>PC016</t>
  </si>
  <si>
    <t>PC017</t>
  </si>
  <si>
    <t>PC018</t>
  </si>
  <si>
    <t>PC019</t>
  </si>
  <si>
    <t>PC020</t>
  </si>
  <si>
    <t>PC021</t>
  </si>
  <si>
    <t>PC022</t>
  </si>
  <si>
    <t>PC023</t>
  </si>
  <si>
    <t>PC024</t>
  </si>
  <si>
    <t>PC025</t>
  </si>
  <si>
    <t>PC026</t>
  </si>
  <si>
    <t>PC027</t>
  </si>
  <si>
    <t>PC028</t>
  </si>
  <si>
    <t>PC029</t>
  </si>
  <si>
    <t>PC030</t>
  </si>
  <si>
    <t>PC031</t>
  </si>
  <si>
    <t>PC032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</si>
</sst>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\ ###\ ##0.00"/>
  </numFmts>
  <fonts count="8">
    <font>
      <sz val="10"/>
      <name val="Arial"/>
      <family val="0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sz val="9"/>
      <color indexed="8"/>
      <name val="Segoe UI"/>
      <family val="2"/>
    </font>
    <font>
      <i/>
      <sz val="10"/>
      <color indexed="8"/>
      <name val="Segoe U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 wrapText="1"/>
    </xf>
    <xf numFmtId="14" fontId="2" fillId="2" borderId="10" xfId="0" applyNumberFormat="1" applyFont="1" applyFill="1" applyBorder="1" applyAlignment="1">
      <alignment horizontal="left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3" fillId="4" borderId="0" xfId="0" applyNumberFormat="1" applyFont="1" applyFill="1" applyBorder="1" applyAlignment="1">
      <alignment horizontal="left" vertical="center"/>
    </xf>
    <xf numFmtId="0" fontId="3" fillId="4" borderId="0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/>
    </xf>
    <xf numFmtId="167" fontId="3" fillId="4" borderId="0" xfId="0" applyNumberFormat="1" applyFont="1" applyFill="1" applyBorder="1" applyAlignment="1">
      <alignment horizontal="right" vertical="center"/>
    </xf>
    <xf numFmtId="0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1" fontId="3" fillId="4" borderId="11" xfId="0" applyNumberFormat="1" applyFont="1" applyFill="1" applyBorder="1" applyAlignment="1">
      <alignment horizontal="center" vertical="center" wrapText="1"/>
    </xf>
    <xf numFmtId="167" fontId="3" fillId="4" borderId="11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left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167" fontId="1" fillId="3" borderId="11" xfId="0" applyNumberFormat="1" applyFont="1" applyFill="1" applyBorder="1" applyAlignment="1">
      <alignment horizontal="right" vertical="center" wrapText="1"/>
    </xf>
    <xf numFmtId="0" fontId="3" fillId="4" borderId="11" xfId="0" applyNumberFormat="1" applyFont="1" applyFill="1" applyBorder="1" applyAlignment="1">
      <alignment horizontal="left" vertical="center" wrapText="1"/>
    </xf>
    <xf numFmtId="167" fontId="3" fillId="4" borderId="11" xfId="0" applyNumberFormat="1" applyFont="1" applyFill="1" applyBorder="1" applyAlignment="1">
      <alignment horizontal="right" vertical="center" wrapText="1"/>
    </xf>
    <xf numFmtId="0" fontId="4" fillId="5" borderId="11" xfId="0" applyNumberFormat="1" applyFont="1" applyFill="1" applyBorder="1" applyAlignment="1">
      <alignment horizontal="left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167" fontId="4" fillId="5" borderId="11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167" fontId="2" fillId="2" borderId="11" xfId="0" applyNumberFormat="1" applyFont="1" applyFill="1" applyBorder="1" applyAlignment="1">
      <alignment horizontal="right" vertical="center" wrapText="1"/>
    </xf>
    <xf numFmtId="167" fontId="2" fillId="2" borderId="1" xfId="0" applyNumberFormat="1" applyFont="1" applyFill="1" applyBorder="1" applyAlignment="1">
      <alignment horizontal="left" vertical="center" wrapText="1"/>
    </xf>
    <xf numFmtId="167" fontId="0" fillId="2" borderId="1" xfId="0" applyNumberFormat="1" applyFill="1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167" fontId="6" fillId="3" borderId="1" xfId="0" applyNumberFormat="1" applyFont="1" applyFill="1" applyBorder="1" applyAlignment="1">
      <alignment horizontal="center" wrapText="1"/>
    </xf>
    <xf numFmtId="0" fontId="0" fillId="4" borderId="11" xfId="0" applyNumberFormat="1" applyFill="1" applyBorder="1" applyAlignment="1">
      <alignment horizontal="center" vertical="center" wrapText="1"/>
    </xf>
    <xf numFmtId="1" fontId="0" fillId="4" borderId="11" xfId="0" applyNumberFormat="1" applyFill="1" applyBorder="1" applyAlignment="1">
      <alignment horizontal="center" vertical="center" wrapText="1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35.7109375" style="35" customWidth="1"/>
    <col min="2" max="2" width="50.7109375" style="35" customWidth="1"/>
    <col min="3" max="4" width="15.7109375" style="35" customWidth="1"/>
  </cols>
  <sheetData>
    <row r="1" spans="1:10" ht="16.5">
      <c r="A1" s="19" t="s">
        <v>0</v>
      </c>
      <c r="B1" s="20"/>
      <c r="C1" s="20"/>
      <c r="D1" s="21"/>
      <c r="E1" s="1"/>
      <c r="F1" s="1"/>
      <c r="G1" s="1"/>
      <c r="H1" s="1"/>
      <c r="I1" s="1"/>
      <c r="J1" s="2"/>
    </row>
    <row r="2" spans="1:10" ht="28.5">
      <c r="A2" s="9" t="s">
        <v>1</v>
      </c>
      <c r="B2" s="22" t="s">
        <v>2</v>
      </c>
      <c r="C2" s="9" t="s">
        <v>3</v>
      </c>
      <c r="D2" s="60"/>
      <c r="E2" s="3"/>
      <c r="F2" s="3"/>
      <c r="G2" s="3"/>
      <c r="H2" s="3"/>
      <c r="I2" s="3"/>
      <c r="J2" s="2"/>
    </row>
    <row r="3" spans="1:10" ht="14.25">
      <c r="A3" s="9" t="s">
        <v>4</v>
      </c>
      <c r="B3" s="22" t="s">
        <v>5</v>
      </c>
      <c r="C3" s="9" t="s">
        <v>6</v>
      </c>
      <c r="D3" s="60"/>
      <c r="E3" s="3"/>
      <c r="F3" s="3"/>
      <c r="G3" s="3"/>
      <c r="H3" s="3"/>
      <c r="I3" s="3"/>
      <c r="J3" s="2"/>
    </row>
    <row r="4" spans="1:10" ht="14.25">
      <c r="A4" s="9" t="s">
        <v>7</v>
      </c>
      <c r="B4" s="22" t="s">
        <v>8</v>
      </c>
      <c r="C4" s="9" t="s">
        <v>9</v>
      </c>
      <c r="D4" s="60"/>
      <c r="E4" s="3"/>
      <c r="F4" s="3"/>
      <c r="G4" s="3"/>
      <c r="H4" s="3"/>
      <c r="I4" s="3"/>
      <c r="J4" s="2"/>
    </row>
    <row r="5" spans="1:10" ht="14.25">
      <c r="A5" s="9" t="s">
        <v>10</v>
      </c>
      <c r="B5" s="23"/>
      <c r="C5" s="24"/>
      <c r="D5" s="25"/>
      <c r="E5" s="3"/>
      <c r="F5" s="3"/>
      <c r="G5" s="3"/>
      <c r="H5" s="3"/>
      <c r="I5" s="3"/>
      <c r="J5" s="2"/>
    </row>
    <row r="6" spans="1:10" ht="14.25">
      <c r="A6" s="18" t="s">
        <v>22</v>
      </c>
      <c r="B6" s="26">
        <v>42613</v>
      </c>
      <c r="C6" s="26"/>
      <c r="D6" s="27"/>
      <c r="E6" s="3"/>
      <c r="F6" s="3"/>
      <c r="G6" s="3"/>
      <c r="H6" s="3"/>
      <c r="I6" s="3"/>
      <c r="J6" s="2"/>
    </row>
    <row r="7" spans="1:10" ht="14.25">
      <c r="A7" s="9" t="s">
        <v>23</v>
      </c>
      <c r="B7" s="23" t="s">
        <v>24</v>
      </c>
      <c r="C7" s="24"/>
      <c r="D7" s="25"/>
      <c r="E7" s="3"/>
      <c r="F7" s="3"/>
      <c r="G7" s="3"/>
      <c r="H7" s="3"/>
      <c r="I7" s="3"/>
      <c r="J7" s="2"/>
    </row>
    <row r="8" spans="1:10" ht="28.5" customHeight="1">
      <c r="A8" s="28" t="s">
        <v>105</v>
      </c>
      <c r="B8" s="29"/>
      <c r="C8" s="29"/>
      <c r="D8" s="30"/>
      <c r="E8" s="3"/>
      <c r="F8" s="3"/>
      <c r="G8" s="3"/>
      <c r="H8" s="3"/>
      <c r="I8" s="3"/>
      <c r="J8" s="2"/>
    </row>
    <row r="9" spans="1:10" ht="90" customHeight="1">
      <c r="A9" s="10" t="s">
        <v>106</v>
      </c>
      <c r="B9" s="11"/>
      <c r="C9" s="11"/>
      <c r="D9" s="11"/>
      <c r="E9" s="3"/>
      <c r="F9" s="3"/>
      <c r="G9" s="3"/>
      <c r="H9" s="3"/>
      <c r="I9" s="3"/>
      <c r="J9" s="2"/>
    </row>
    <row r="10" spans="1:10" ht="67.5" customHeight="1">
      <c r="A10" s="10" t="s">
        <v>107</v>
      </c>
      <c r="B10" s="11"/>
      <c r="C10" s="11"/>
      <c r="D10" s="11"/>
      <c r="E10" s="3"/>
      <c r="F10" s="3"/>
      <c r="G10" s="3"/>
      <c r="H10" s="3"/>
      <c r="I10" s="3"/>
      <c r="J10" s="2"/>
    </row>
    <row r="11" spans="1:10" ht="79.5" customHeight="1">
      <c r="A11" s="12" t="s">
        <v>108</v>
      </c>
      <c r="B11" s="13"/>
      <c r="C11" s="13"/>
      <c r="D11" s="14"/>
      <c r="E11" s="3"/>
      <c r="F11" s="3"/>
      <c r="G11" s="3"/>
      <c r="H11" s="3"/>
      <c r="I11" s="3"/>
      <c r="J11" s="2"/>
    </row>
    <row r="12" spans="1:10" ht="49.5" customHeight="1">
      <c r="A12" s="15" t="s">
        <v>109</v>
      </c>
      <c r="B12" s="16"/>
      <c r="C12" s="16"/>
      <c r="D12" s="17"/>
      <c r="E12" s="3"/>
      <c r="F12" s="3"/>
      <c r="G12" s="3"/>
      <c r="H12" s="3"/>
      <c r="I12" s="3"/>
      <c r="J12" s="2"/>
    </row>
    <row r="13" spans="1:4" ht="12.75">
      <c r="A13" s="31"/>
      <c r="B13" s="31"/>
      <c r="C13" s="31"/>
      <c r="D13" s="31"/>
    </row>
    <row r="14" spans="1:4" ht="12.75">
      <c r="A14" s="31"/>
      <c r="B14" s="31"/>
      <c r="C14" s="31"/>
      <c r="D14" s="31"/>
    </row>
    <row r="15" spans="1:4" ht="12.75">
      <c r="A15" s="32" t="s">
        <v>11</v>
      </c>
      <c r="B15" s="61"/>
      <c r="C15" s="61"/>
      <c r="D15" s="36"/>
    </row>
    <row r="16" spans="1:4" ht="12.75">
      <c r="A16" s="31" t="s">
        <v>12</v>
      </c>
      <c r="B16" s="62">
        <f>Rozpočet!K7</f>
        <v>0</v>
      </c>
      <c r="C16" s="62">
        <v>0</v>
      </c>
      <c r="D16" s="31"/>
    </row>
    <row r="17" spans="1:4" ht="12.75">
      <c r="A17" s="31" t="s">
        <v>13</v>
      </c>
      <c r="B17" s="62">
        <v>0</v>
      </c>
      <c r="C17" s="62">
        <f>Rozpočet!G85</f>
        <v>0</v>
      </c>
      <c r="D17" s="31"/>
    </row>
    <row r="18" spans="1:4" ht="12.75">
      <c r="A18" s="31" t="s">
        <v>14</v>
      </c>
      <c r="B18" s="62">
        <v>0</v>
      </c>
      <c r="C18" s="62">
        <f>Rozpočet!I85</f>
        <v>0</v>
      </c>
      <c r="D18" s="31"/>
    </row>
    <row r="19" spans="1:4" s="7" customFormat="1" ht="12.75">
      <c r="A19" s="33" t="s">
        <v>15</v>
      </c>
      <c r="B19" s="63">
        <f>SUM(B16:B18)</f>
        <v>0</v>
      </c>
      <c r="C19" s="63">
        <f>SUM(C16:C18)</f>
        <v>0</v>
      </c>
      <c r="D19" s="33"/>
    </row>
    <row r="20" spans="1:4" ht="12.75">
      <c r="A20" s="31" t="s">
        <v>16</v>
      </c>
      <c r="B20" s="62"/>
      <c r="C20" s="62"/>
      <c r="D20" s="31"/>
    </row>
    <row r="21" spans="1:4" ht="12.75">
      <c r="A21" s="31" t="s">
        <v>17</v>
      </c>
      <c r="B21" s="62"/>
      <c r="C21" s="62">
        <f>Rozpočet!K100</f>
        <v>0</v>
      </c>
      <c r="D21" s="31"/>
    </row>
    <row r="22" spans="1:4" ht="12.75">
      <c r="A22" s="31" t="s">
        <v>110</v>
      </c>
      <c r="B22" s="62"/>
      <c r="C22" s="62"/>
      <c r="D22" s="31"/>
    </row>
    <row r="23" spans="1:4" ht="12.75">
      <c r="A23" s="33" t="s">
        <v>18</v>
      </c>
      <c r="B23" s="62">
        <f>SUM(B20:B22)</f>
        <v>0</v>
      </c>
      <c r="C23" s="62">
        <f>SUM(C20:C22)</f>
        <v>0</v>
      </c>
      <c r="D23" s="31"/>
    </row>
    <row r="24" spans="1:4" s="8" customFormat="1" ht="15">
      <c r="A24" s="34" t="s">
        <v>19</v>
      </c>
      <c r="B24" s="64"/>
      <c r="C24" s="64">
        <f>B19+C19+B23+C23</f>
        <v>0</v>
      </c>
      <c r="D24" s="34"/>
    </row>
    <row r="25" spans="1:4" ht="12.75">
      <c r="A25" s="31" t="s">
        <v>20</v>
      </c>
      <c r="B25" s="62">
        <f>C24</f>
        <v>0</v>
      </c>
      <c r="C25" s="62">
        <f>0.21*B25</f>
        <v>0</v>
      </c>
      <c r="D25" s="31"/>
    </row>
    <row r="26" spans="1:4" s="8" customFormat="1" ht="15">
      <c r="A26" s="34" t="s">
        <v>21</v>
      </c>
      <c r="B26" s="64"/>
      <c r="C26" s="64">
        <f>B25+C25</f>
        <v>0</v>
      </c>
      <c r="D26" s="34"/>
    </row>
  </sheetData>
  <mergeCells count="9">
    <mergeCell ref="A9:D9"/>
    <mergeCell ref="A10:D10"/>
    <mergeCell ref="A11:D11"/>
    <mergeCell ref="A12:D12"/>
    <mergeCell ref="B6:D6"/>
    <mergeCell ref="B7:D7"/>
    <mergeCell ref="A8:D8"/>
    <mergeCell ref="A1:D1"/>
    <mergeCell ref="B5:D5"/>
  </mergeCells>
  <printOptions/>
  <pageMargins left="0.39370078740157477" right="0.39370078740157477" top="0.7874015748031495" bottom="0.7874015748031495" header="0.4921259845" footer="0.4921259845"/>
  <pageSetup fitToHeight="100" fitToWidth="1" horizontalDpi="600" verticalDpi="600" orientation="portrait" paperSize="9" scale="83" r:id="rId1"/>
  <headerFooter alignWithMargins="0">
    <oddHeader>&amp;R&amp;F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showGridLines="0" tabSelected="1" view="pageBreakPreview" zoomScaleSheetLayoutView="100" workbookViewId="0" topLeftCell="A1">
      <pane ySplit="1" topLeftCell="BM2" activePane="bottomLeft" state="frozen"/>
      <selection pane="topLeft" activeCell="A1" sqref="A1:D1"/>
      <selection pane="bottomLeft" activeCell="A1" sqref="A1:D1"/>
    </sheetView>
  </sheetViews>
  <sheetFormatPr defaultColWidth="9.140625" defaultRowHeight="12.75"/>
  <cols>
    <col min="1" max="1" width="8.7109375" style="6" customWidth="1"/>
    <col min="2" max="2" width="8.7109375" style="5" customWidth="1"/>
    <col min="3" max="3" width="60.7109375" style="4" customWidth="1"/>
    <col min="4" max="4" width="3.8515625" style="5" customWidth="1"/>
    <col min="5" max="5" width="5.28125" style="6" customWidth="1"/>
    <col min="6" max="6" width="10.7109375" style="3" customWidth="1"/>
    <col min="7" max="7" width="18.7109375" style="3" customWidth="1"/>
    <col min="8" max="8" width="10.7109375" style="3" customWidth="1"/>
    <col min="9" max="9" width="18.7109375" style="3" customWidth="1"/>
    <col min="10" max="10" width="16.7109375" style="3" customWidth="1"/>
    <col min="11" max="11" width="18.7109375" style="3" customWidth="1"/>
  </cols>
  <sheetData>
    <row r="1" spans="1:11" s="67" customFormat="1" ht="30" customHeight="1">
      <c r="A1" s="65" t="s">
        <v>113</v>
      </c>
      <c r="B1" s="66" t="s">
        <v>104</v>
      </c>
      <c r="C1" s="43" t="s">
        <v>25</v>
      </c>
      <c r="D1" s="44" t="s">
        <v>26</v>
      </c>
      <c r="E1" s="43" t="s">
        <v>27</v>
      </c>
      <c r="F1" s="45" t="s">
        <v>28</v>
      </c>
      <c r="G1" s="45" t="s">
        <v>29</v>
      </c>
      <c r="H1" s="45" t="s">
        <v>30</v>
      </c>
      <c r="I1" s="45" t="s">
        <v>31</v>
      </c>
      <c r="J1" s="45" t="s">
        <v>32</v>
      </c>
      <c r="K1" s="45" t="s">
        <v>33</v>
      </c>
    </row>
    <row r="2" spans="1:11" ht="14.25" customHeight="1">
      <c r="A2" s="41"/>
      <c r="B2" s="42"/>
      <c r="C2" s="46" t="s">
        <v>34</v>
      </c>
      <c r="D2" s="47"/>
      <c r="E2" s="48"/>
      <c r="F2" s="49"/>
      <c r="G2" s="49"/>
      <c r="H2" s="49"/>
      <c r="I2" s="49"/>
      <c r="J2" s="49"/>
      <c r="K2" s="49"/>
    </row>
    <row r="3" spans="1:11" ht="12.75">
      <c r="A3" s="41"/>
      <c r="B3" s="42"/>
      <c r="C3" s="50"/>
      <c r="D3" s="44"/>
      <c r="E3" s="43"/>
      <c r="F3" s="51"/>
      <c r="G3" s="51"/>
      <c r="H3" s="51"/>
      <c r="I3" s="51"/>
      <c r="J3" s="51"/>
      <c r="K3" s="51"/>
    </row>
    <row r="4" spans="1:11" ht="14.25">
      <c r="A4" s="41"/>
      <c r="B4" s="42"/>
      <c r="C4" s="52" t="s">
        <v>35</v>
      </c>
      <c r="D4" s="53"/>
      <c r="E4" s="54"/>
      <c r="F4" s="55"/>
      <c r="G4" s="55"/>
      <c r="H4" s="55"/>
      <c r="I4" s="55"/>
      <c r="J4" s="55"/>
      <c r="K4" s="55"/>
    </row>
    <row r="5" spans="1:11" ht="12.75">
      <c r="A5" s="41" t="s">
        <v>114</v>
      </c>
      <c r="B5" s="42">
        <v>1</v>
      </c>
      <c r="C5" s="50" t="s">
        <v>36</v>
      </c>
      <c r="D5" s="44" t="s">
        <v>37</v>
      </c>
      <c r="E5" s="43">
        <v>1</v>
      </c>
      <c r="F5" s="51"/>
      <c r="G5" s="51">
        <f>E5*F5</f>
        <v>0</v>
      </c>
      <c r="H5" s="51"/>
      <c r="I5" s="51">
        <f>E5*H5</f>
        <v>0</v>
      </c>
      <c r="J5" s="51">
        <f>F5+H5</f>
        <v>0</v>
      </c>
      <c r="K5" s="51">
        <f>E5*J5</f>
        <v>0</v>
      </c>
    </row>
    <row r="6" spans="1:11" ht="12.75">
      <c r="A6" s="41"/>
      <c r="B6" s="42"/>
      <c r="C6" s="50"/>
      <c r="D6" s="44"/>
      <c r="E6" s="43"/>
      <c r="F6" s="51"/>
      <c r="G6" s="51"/>
      <c r="H6" s="51"/>
      <c r="I6" s="51"/>
      <c r="J6" s="51"/>
      <c r="K6" s="51"/>
    </row>
    <row r="7" spans="1:11" ht="16.5">
      <c r="A7" s="41"/>
      <c r="B7" s="42"/>
      <c r="C7" s="46" t="s">
        <v>38</v>
      </c>
      <c r="D7" s="47"/>
      <c r="E7" s="48"/>
      <c r="F7" s="49"/>
      <c r="G7" s="49">
        <f>SUM(G3:G6)</f>
        <v>0</v>
      </c>
      <c r="H7" s="49"/>
      <c r="I7" s="49">
        <f>SUM(I3:I6)</f>
        <v>0</v>
      </c>
      <c r="J7" s="49"/>
      <c r="K7" s="49">
        <f>SUM(K3:K6)</f>
        <v>0</v>
      </c>
    </row>
    <row r="8" spans="1:11" ht="16.5">
      <c r="A8" s="41"/>
      <c r="B8" s="42"/>
      <c r="C8" s="46" t="s">
        <v>39</v>
      </c>
      <c r="D8" s="47"/>
      <c r="E8" s="48"/>
      <c r="F8" s="49"/>
      <c r="G8" s="49"/>
      <c r="H8" s="49"/>
      <c r="I8" s="49"/>
      <c r="J8" s="49"/>
      <c r="K8" s="49"/>
    </row>
    <row r="9" spans="1:11" ht="14.25">
      <c r="A9" s="41"/>
      <c r="B9" s="42"/>
      <c r="C9" s="56" t="s">
        <v>40</v>
      </c>
      <c r="D9" s="57"/>
      <c r="E9" s="58"/>
      <c r="F9" s="59"/>
      <c r="G9" s="59"/>
      <c r="H9" s="59"/>
      <c r="I9" s="59"/>
      <c r="J9" s="59"/>
      <c r="K9" s="59"/>
    </row>
    <row r="10" spans="1:11" ht="12.75">
      <c r="A10" s="41"/>
      <c r="B10" s="42"/>
      <c r="C10" s="50"/>
      <c r="D10" s="44"/>
      <c r="E10" s="43"/>
      <c r="F10" s="51"/>
      <c r="G10" s="51"/>
      <c r="H10" s="51"/>
      <c r="I10" s="51"/>
      <c r="J10" s="51"/>
      <c r="K10" s="51"/>
    </row>
    <row r="11" spans="1:11" ht="44.25" customHeight="1">
      <c r="A11" s="41"/>
      <c r="B11" s="42"/>
      <c r="C11" s="52" t="s">
        <v>111</v>
      </c>
      <c r="D11" s="53"/>
      <c r="E11" s="54"/>
      <c r="F11" s="55"/>
      <c r="G11" s="55"/>
      <c r="H11" s="55"/>
      <c r="I11" s="55"/>
      <c r="J11" s="55"/>
      <c r="K11" s="55"/>
    </row>
    <row r="12" spans="1:11" ht="12.75">
      <c r="A12" s="41" t="s">
        <v>115</v>
      </c>
      <c r="B12" s="42">
        <v>2</v>
      </c>
      <c r="C12" s="50" t="s">
        <v>41</v>
      </c>
      <c r="D12" s="44" t="s">
        <v>37</v>
      </c>
      <c r="E12" s="43">
        <v>2</v>
      </c>
      <c r="F12" s="51"/>
      <c r="G12" s="51">
        <f>E12*F12</f>
        <v>0</v>
      </c>
      <c r="H12" s="51"/>
      <c r="I12" s="51">
        <f>E12*H12</f>
        <v>0</v>
      </c>
      <c r="J12" s="51">
        <f>F12+H12</f>
        <v>0</v>
      </c>
      <c r="K12" s="51">
        <f>E12*J12</f>
        <v>0</v>
      </c>
    </row>
    <row r="13" spans="1:11" ht="12.75">
      <c r="A13" s="41"/>
      <c r="B13" s="42"/>
      <c r="C13" s="50"/>
      <c r="D13" s="44"/>
      <c r="E13" s="43"/>
      <c r="F13" s="51"/>
      <c r="G13" s="51"/>
      <c r="H13" s="51"/>
      <c r="I13" s="51"/>
      <c r="J13" s="51"/>
      <c r="K13" s="51"/>
    </row>
    <row r="14" spans="1:11" ht="14.25">
      <c r="A14" s="41"/>
      <c r="B14" s="42"/>
      <c r="C14" s="56" t="s">
        <v>42</v>
      </c>
      <c r="D14" s="57"/>
      <c r="E14" s="58"/>
      <c r="F14" s="59"/>
      <c r="G14" s="59">
        <f>SUM(G10:G13)</f>
        <v>0</v>
      </c>
      <c r="H14" s="59"/>
      <c r="I14" s="59">
        <f>SUM(I10:I13)</f>
        <v>0</v>
      </c>
      <c r="J14" s="59"/>
      <c r="K14" s="59">
        <f>SUM(K10:K13)</f>
        <v>0</v>
      </c>
    </row>
    <row r="15" spans="1:11" ht="14.25">
      <c r="A15" s="41"/>
      <c r="B15" s="42"/>
      <c r="C15" s="56" t="s">
        <v>43</v>
      </c>
      <c r="D15" s="57"/>
      <c r="E15" s="58"/>
      <c r="F15" s="59"/>
      <c r="G15" s="59"/>
      <c r="H15" s="59"/>
      <c r="I15" s="59"/>
      <c r="J15" s="59"/>
      <c r="K15" s="59"/>
    </row>
    <row r="16" spans="1:11" ht="12.75">
      <c r="A16" s="41"/>
      <c r="B16" s="42"/>
      <c r="C16" s="50"/>
      <c r="D16" s="44"/>
      <c r="E16" s="43"/>
      <c r="F16" s="51"/>
      <c r="G16" s="51"/>
      <c r="H16" s="51"/>
      <c r="I16" s="51"/>
      <c r="J16" s="51"/>
      <c r="K16" s="51"/>
    </row>
    <row r="17" spans="1:11" ht="14.25">
      <c r="A17" s="41"/>
      <c r="B17" s="42"/>
      <c r="C17" s="52" t="s">
        <v>44</v>
      </c>
      <c r="D17" s="53"/>
      <c r="E17" s="54"/>
      <c r="F17" s="55"/>
      <c r="G17" s="55"/>
      <c r="H17" s="55"/>
      <c r="I17" s="55"/>
      <c r="J17" s="55"/>
      <c r="K17" s="55"/>
    </row>
    <row r="18" spans="1:11" ht="12.75">
      <c r="A18" s="41" t="s">
        <v>116</v>
      </c>
      <c r="B18" s="42">
        <v>3</v>
      </c>
      <c r="C18" s="50" t="s">
        <v>45</v>
      </c>
      <c r="D18" s="44" t="s">
        <v>37</v>
      </c>
      <c r="E18" s="43">
        <v>1</v>
      </c>
      <c r="F18" s="51"/>
      <c r="G18" s="51">
        <f>E18*F18</f>
        <v>0</v>
      </c>
      <c r="H18" s="51"/>
      <c r="I18" s="51">
        <f>E18*H18</f>
        <v>0</v>
      </c>
      <c r="J18" s="51">
        <f>F18+H18</f>
        <v>0</v>
      </c>
      <c r="K18" s="51">
        <f>E18*J18</f>
        <v>0</v>
      </c>
    </row>
    <row r="19" spans="1:11" ht="12.75">
      <c r="A19" s="41"/>
      <c r="B19" s="42"/>
      <c r="C19" s="50"/>
      <c r="D19" s="44"/>
      <c r="E19" s="43"/>
      <c r="F19" s="51"/>
      <c r="G19" s="51"/>
      <c r="H19" s="51"/>
      <c r="I19" s="51"/>
      <c r="J19" s="51"/>
      <c r="K19" s="51"/>
    </row>
    <row r="20" spans="1:11" ht="14.25">
      <c r="A20" s="41"/>
      <c r="B20" s="42"/>
      <c r="C20" s="52" t="s">
        <v>46</v>
      </c>
      <c r="D20" s="53"/>
      <c r="E20" s="54"/>
      <c r="F20" s="55"/>
      <c r="G20" s="55"/>
      <c r="H20" s="55"/>
      <c r="I20" s="55"/>
      <c r="J20" s="55"/>
      <c r="K20" s="55"/>
    </row>
    <row r="21" spans="1:11" ht="12.75">
      <c r="A21" s="41" t="s">
        <v>117</v>
      </c>
      <c r="B21" s="42">
        <v>4</v>
      </c>
      <c r="C21" s="50" t="s">
        <v>47</v>
      </c>
      <c r="D21" s="44" t="s">
        <v>37</v>
      </c>
      <c r="E21" s="43">
        <v>2</v>
      </c>
      <c r="F21" s="51"/>
      <c r="G21" s="51">
        <f>E21*F21</f>
        <v>0</v>
      </c>
      <c r="H21" s="51"/>
      <c r="I21" s="51">
        <f>E21*H21</f>
        <v>0</v>
      </c>
      <c r="J21" s="51">
        <f>F21+H21</f>
        <v>0</v>
      </c>
      <c r="K21" s="51">
        <f>E21*J21</f>
        <v>0</v>
      </c>
    </row>
    <row r="22" spans="1:11" ht="12.75">
      <c r="A22" s="41"/>
      <c r="B22" s="42"/>
      <c r="C22" s="50"/>
      <c r="D22" s="44"/>
      <c r="E22" s="43"/>
      <c r="F22" s="51"/>
      <c r="G22" s="51"/>
      <c r="H22" s="51"/>
      <c r="I22" s="51"/>
      <c r="J22" s="51"/>
      <c r="K22" s="51"/>
    </row>
    <row r="23" spans="1:11" ht="14.25">
      <c r="A23" s="41"/>
      <c r="B23" s="42"/>
      <c r="C23" s="52" t="s">
        <v>48</v>
      </c>
      <c r="D23" s="53"/>
      <c r="E23" s="54"/>
      <c r="F23" s="55"/>
      <c r="G23" s="55"/>
      <c r="H23" s="55"/>
      <c r="I23" s="55"/>
      <c r="J23" s="55"/>
      <c r="K23" s="55"/>
    </row>
    <row r="24" spans="1:11" ht="12.75">
      <c r="A24" s="41" t="s">
        <v>118</v>
      </c>
      <c r="B24" s="42">
        <v>5</v>
      </c>
      <c r="C24" s="50" t="s">
        <v>49</v>
      </c>
      <c r="D24" s="44" t="s">
        <v>37</v>
      </c>
      <c r="E24" s="43">
        <v>8</v>
      </c>
      <c r="F24" s="51"/>
      <c r="G24" s="51">
        <f>E24*F24</f>
        <v>0</v>
      </c>
      <c r="H24" s="51"/>
      <c r="I24" s="51">
        <f>E24*H24</f>
        <v>0</v>
      </c>
      <c r="J24" s="51">
        <f>F24+H24</f>
        <v>0</v>
      </c>
      <c r="K24" s="51">
        <f>E24*J24</f>
        <v>0</v>
      </c>
    </row>
    <row r="25" spans="1:11" ht="12.75">
      <c r="A25" s="41"/>
      <c r="B25" s="42"/>
      <c r="C25" s="50"/>
      <c r="D25" s="44"/>
      <c r="E25" s="43"/>
      <c r="F25" s="51"/>
      <c r="G25" s="51"/>
      <c r="H25" s="51"/>
      <c r="I25" s="51"/>
      <c r="J25" s="51"/>
      <c r="K25" s="51"/>
    </row>
    <row r="26" spans="1:11" ht="14.25">
      <c r="A26" s="41"/>
      <c r="B26" s="42"/>
      <c r="C26" s="52" t="s">
        <v>50</v>
      </c>
      <c r="D26" s="53"/>
      <c r="E26" s="54"/>
      <c r="F26" s="55"/>
      <c r="G26" s="55"/>
      <c r="H26" s="55"/>
      <c r="I26" s="55"/>
      <c r="J26" s="55"/>
      <c r="K26" s="55"/>
    </row>
    <row r="27" spans="1:11" ht="12.75">
      <c r="A27" s="41" t="s">
        <v>119</v>
      </c>
      <c r="B27" s="42">
        <v>6</v>
      </c>
      <c r="C27" s="50" t="s">
        <v>51</v>
      </c>
      <c r="D27" s="44" t="s">
        <v>37</v>
      </c>
      <c r="E27" s="43">
        <v>3</v>
      </c>
      <c r="F27" s="51"/>
      <c r="G27" s="51">
        <f>E27*F27</f>
        <v>0</v>
      </c>
      <c r="H27" s="51"/>
      <c r="I27" s="51">
        <f>E27*H27</f>
        <v>0</v>
      </c>
      <c r="J27" s="51">
        <f>F27+H27</f>
        <v>0</v>
      </c>
      <c r="K27" s="51">
        <f>E27*J27</f>
        <v>0</v>
      </c>
    </row>
    <row r="28" spans="1:11" ht="12.75">
      <c r="A28" s="41"/>
      <c r="B28" s="42"/>
      <c r="C28" s="50"/>
      <c r="D28" s="44"/>
      <c r="E28" s="43"/>
      <c r="F28" s="51"/>
      <c r="G28" s="51"/>
      <c r="H28" s="51"/>
      <c r="I28" s="51"/>
      <c r="J28" s="51"/>
      <c r="K28" s="51"/>
    </row>
    <row r="29" spans="1:11" ht="14.25">
      <c r="A29" s="41"/>
      <c r="B29" s="42"/>
      <c r="C29" s="56" t="s">
        <v>52</v>
      </c>
      <c r="D29" s="57"/>
      <c r="E29" s="58"/>
      <c r="F29" s="59"/>
      <c r="G29" s="59">
        <f>SUM(G16:G28)</f>
        <v>0</v>
      </c>
      <c r="H29" s="59"/>
      <c r="I29" s="59">
        <f>SUM(I16:I28)</f>
        <v>0</v>
      </c>
      <c r="J29" s="59"/>
      <c r="K29" s="59">
        <f>SUM(K16:K28)</f>
        <v>0</v>
      </c>
    </row>
    <row r="30" spans="1:11" ht="14.25">
      <c r="A30" s="41"/>
      <c r="B30" s="42"/>
      <c r="C30" s="56" t="s">
        <v>53</v>
      </c>
      <c r="D30" s="57"/>
      <c r="E30" s="58"/>
      <c r="F30" s="59"/>
      <c r="G30" s="59"/>
      <c r="H30" s="59"/>
      <c r="I30" s="59"/>
      <c r="J30" s="59"/>
      <c r="K30" s="59"/>
    </row>
    <row r="31" spans="1:11" ht="14.25">
      <c r="A31" s="41"/>
      <c r="B31" s="42"/>
      <c r="C31" s="52" t="s">
        <v>54</v>
      </c>
      <c r="D31" s="53"/>
      <c r="E31" s="54"/>
      <c r="F31" s="55"/>
      <c r="G31" s="55"/>
      <c r="H31" s="55"/>
      <c r="I31" s="55"/>
      <c r="J31" s="55"/>
      <c r="K31" s="55"/>
    </row>
    <row r="32" spans="1:11" ht="14.25" customHeight="1">
      <c r="A32" s="41" t="s">
        <v>120</v>
      </c>
      <c r="B32" s="42">
        <v>7</v>
      </c>
      <c r="C32" s="50" t="s">
        <v>55</v>
      </c>
      <c r="D32" s="44" t="s">
        <v>56</v>
      </c>
      <c r="E32" s="43">
        <v>30</v>
      </c>
      <c r="F32" s="51"/>
      <c r="G32" s="51">
        <f>E32*F32</f>
        <v>0</v>
      </c>
      <c r="H32" s="51"/>
      <c r="I32" s="51">
        <f>E32*H32</f>
        <v>0</v>
      </c>
      <c r="J32" s="51">
        <f>F32+H32</f>
        <v>0</v>
      </c>
      <c r="K32" s="51">
        <f>E32*J32</f>
        <v>0</v>
      </c>
    </row>
    <row r="33" spans="1:11" ht="12.75">
      <c r="A33" s="41"/>
      <c r="B33" s="42"/>
      <c r="C33" s="50"/>
      <c r="D33" s="44"/>
      <c r="E33" s="43"/>
      <c r="F33" s="51"/>
      <c r="G33" s="51"/>
      <c r="H33" s="51"/>
      <c r="I33" s="51"/>
      <c r="J33" s="51"/>
      <c r="K33" s="51"/>
    </row>
    <row r="34" spans="1:11" ht="14.25" customHeight="1">
      <c r="A34" s="41"/>
      <c r="B34" s="42"/>
      <c r="C34" s="52" t="s">
        <v>57</v>
      </c>
      <c r="D34" s="53"/>
      <c r="E34" s="54"/>
      <c r="F34" s="55"/>
      <c r="G34" s="55"/>
      <c r="H34" s="55"/>
      <c r="I34" s="55"/>
      <c r="J34" s="55"/>
      <c r="K34" s="55"/>
    </row>
    <row r="35" spans="1:11" ht="14.25" customHeight="1">
      <c r="A35" s="41" t="s">
        <v>121</v>
      </c>
      <c r="B35" s="42">
        <v>8</v>
      </c>
      <c r="C35" s="50" t="s">
        <v>58</v>
      </c>
      <c r="D35" s="44" t="s">
        <v>56</v>
      </c>
      <c r="E35" s="43">
        <v>5</v>
      </c>
      <c r="F35" s="51"/>
      <c r="G35" s="51">
        <f>E35*F35</f>
        <v>0</v>
      </c>
      <c r="H35" s="51"/>
      <c r="I35" s="51">
        <f>E35*H35</f>
        <v>0</v>
      </c>
      <c r="J35" s="51">
        <f>F35+H35</f>
        <v>0</v>
      </c>
      <c r="K35" s="51">
        <f>E35*J35</f>
        <v>0</v>
      </c>
    </row>
    <row r="36" spans="1:11" ht="12.75">
      <c r="A36" s="41" t="s">
        <v>122</v>
      </c>
      <c r="B36" s="42">
        <v>9</v>
      </c>
      <c r="C36" s="50" t="s">
        <v>59</v>
      </c>
      <c r="D36" s="44" t="s">
        <v>56</v>
      </c>
      <c r="E36" s="43">
        <v>120</v>
      </c>
      <c r="F36" s="51"/>
      <c r="G36" s="51">
        <f>E36*F36</f>
        <v>0</v>
      </c>
      <c r="H36" s="51"/>
      <c r="I36" s="51">
        <f>E36*H36</f>
        <v>0</v>
      </c>
      <c r="J36" s="51">
        <f>F36+H36</f>
        <v>0</v>
      </c>
      <c r="K36" s="51">
        <f>E36*J36</f>
        <v>0</v>
      </c>
    </row>
    <row r="37" spans="1:11" ht="12.75">
      <c r="A37" s="41" t="s">
        <v>123</v>
      </c>
      <c r="B37" s="42">
        <v>10</v>
      </c>
      <c r="C37" s="50" t="s">
        <v>60</v>
      </c>
      <c r="D37" s="44" t="s">
        <v>56</v>
      </c>
      <c r="E37" s="43">
        <v>62</v>
      </c>
      <c r="F37" s="51"/>
      <c r="G37" s="51">
        <f>E37*F37</f>
        <v>0</v>
      </c>
      <c r="H37" s="51"/>
      <c r="I37" s="51">
        <f>E37*H37</f>
        <v>0</v>
      </c>
      <c r="J37" s="51">
        <f>F37+H37</f>
        <v>0</v>
      </c>
      <c r="K37" s="51">
        <f>E37*J37</f>
        <v>0</v>
      </c>
    </row>
    <row r="38" spans="1:11" ht="12.75">
      <c r="A38" s="41" t="s">
        <v>124</v>
      </c>
      <c r="B38" s="42">
        <v>11</v>
      </c>
      <c r="C38" s="50" t="s">
        <v>61</v>
      </c>
      <c r="D38" s="44" t="s">
        <v>56</v>
      </c>
      <c r="E38" s="43">
        <v>70</v>
      </c>
      <c r="F38" s="51"/>
      <c r="G38" s="51">
        <f>E38*F38</f>
        <v>0</v>
      </c>
      <c r="H38" s="51"/>
      <c r="I38" s="51">
        <f>E38*H38</f>
        <v>0</v>
      </c>
      <c r="J38" s="51">
        <f>F38+H38</f>
        <v>0</v>
      </c>
      <c r="K38" s="51">
        <f>E38*J38</f>
        <v>0</v>
      </c>
    </row>
    <row r="39" spans="1:11" ht="12.75">
      <c r="A39" s="41"/>
      <c r="B39" s="42"/>
      <c r="C39" s="50"/>
      <c r="D39" s="44"/>
      <c r="E39" s="43"/>
      <c r="F39" s="51"/>
      <c r="G39" s="51"/>
      <c r="H39" s="51"/>
      <c r="I39" s="51"/>
      <c r="J39" s="51"/>
      <c r="K39" s="51"/>
    </row>
    <row r="40" spans="1:11" ht="14.25">
      <c r="A40" s="41"/>
      <c r="B40" s="42"/>
      <c r="C40" s="52" t="s">
        <v>62</v>
      </c>
      <c r="D40" s="53"/>
      <c r="E40" s="54"/>
      <c r="F40" s="55"/>
      <c r="G40" s="55"/>
      <c r="H40" s="55"/>
      <c r="I40" s="55"/>
      <c r="J40" s="55"/>
      <c r="K40" s="55"/>
    </row>
    <row r="41" spans="1:11" ht="12.75">
      <c r="A41" s="41" t="s">
        <v>125</v>
      </c>
      <c r="B41" s="42">
        <v>12</v>
      </c>
      <c r="C41" s="50" t="s">
        <v>63</v>
      </c>
      <c r="D41" s="44" t="s">
        <v>37</v>
      </c>
      <c r="E41" s="43">
        <v>18</v>
      </c>
      <c r="F41" s="51"/>
      <c r="G41" s="51">
        <f>E41*F41</f>
        <v>0</v>
      </c>
      <c r="H41" s="51"/>
      <c r="I41" s="51">
        <f>E41*H41</f>
        <v>0</v>
      </c>
      <c r="J41" s="51">
        <f>F41+H41</f>
        <v>0</v>
      </c>
      <c r="K41" s="51">
        <f>E41*J41</f>
        <v>0</v>
      </c>
    </row>
    <row r="42" spans="1:11" ht="12.75">
      <c r="A42" s="41" t="s">
        <v>126</v>
      </c>
      <c r="B42" s="42">
        <v>13</v>
      </c>
      <c r="C42" s="50" t="s">
        <v>64</v>
      </c>
      <c r="D42" s="44" t="s">
        <v>37</v>
      </c>
      <c r="E42" s="43">
        <v>2</v>
      </c>
      <c r="F42" s="51"/>
      <c r="G42" s="51">
        <f>E42*F42</f>
        <v>0</v>
      </c>
      <c r="H42" s="51"/>
      <c r="I42" s="51">
        <f>E42*H42</f>
        <v>0</v>
      </c>
      <c r="J42" s="51">
        <f>F42+H42</f>
        <v>0</v>
      </c>
      <c r="K42" s="51">
        <f>E42*J42</f>
        <v>0</v>
      </c>
    </row>
    <row r="43" spans="1:11" ht="12.75">
      <c r="A43" s="41"/>
      <c r="B43" s="42"/>
      <c r="C43" s="50"/>
      <c r="D43" s="44"/>
      <c r="E43" s="43"/>
      <c r="F43" s="51"/>
      <c r="G43" s="51"/>
      <c r="H43" s="51"/>
      <c r="I43" s="51"/>
      <c r="J43" s="51"/>
      <c r="K43" s="51"/>
    </row>
    <row r="44" spans="1:11" ht="14.25">
      <c r="A44" s="41"/>
      <c r="B44" s="42"/>
      <c r="C44" s="52" t="s">
        <v>65</v>
      </c>
      <c r="D44" s="53"/>
      <c r="E44" s="54"/>
      <c r="F44" s="55"/>
      <c r="G44" s="55"/>
      <c r="H44" s="55"/>
      <c r="I44" s="55"/>
      <c r="J44" s="55"/>
      <c r="K44" s="55"/>
    </row>
    <row r="45" spans="1:11" ht="12.75">
      <c r="A45" s="41" t="s">
        <v>127</v>
      </c>
      <c r="B45" s="42">
        <v>14</v>
      </c>
      <c r="C45" s="50" t="s">
        <v>66</v>
      </c>
      <c r="D45" s="44" t="s">
        <v>37</v>
      </c>
      <c r="E45" s="43">
        <v>72</v>
      </c>
      <c r="F45" s="51"/>
      <c r="G45" s="51">
        <f>E45*F45</f>
        <v>0</v>
      </c>
      <c r="H45" s="51"/>
      <c r="I45" s="51">
        <f>E45*H45</f>
        <v>0</v>
      </c>
      <c r="J45" s="51">
        <f>F45+H45</f>
        <v>0</v>
      </c>
      <c r="K45" s="51">
        <f>E45*J45</f>
        <v>0</v>
      </c>
    </row>
    <row r="46" spans="1:11" ht="12.75">
      <c r="A46" s="41" t="s">
        <v>128</v>
      </c>
      <c r="B46" s="42">
        <v>15</v>
      </c>
      <c r="C46" s="50" t="s">
        <v>67</v>
      </c>
      <c r="D46" s="44" t="s">
        <v>37</v>
      </c>
      <c r="E46" s="43">
        <v>10</v>
      </c>
      <c r="F46" s="51"/>
      <c r="G46" s="51">
        <f>E46*F46</f>
        <v>0</v>
      </c>
      <c r="H46" s="51"/>
      <c r="I46" s="51">
        <f>E46*H46</f>
        <v>0</v>
      </c>
      <c r="J46" s="51">
        <f>F46+H46</f>
        <v>0</v>
      </c>
      <c r="K46" s="51">
        <f>E46*J46</f>
        <v>0</v>
      </c>
    </row>
    <row r="47" spans="1:11" ht="12.75">
      <c r="A47" s="41"/>
      <c r="B47" s="42"/>
      <c r="C47" s="50"/>
      <c r="D47" s="44"/>
      <c r="E47" s="43"/>
      <c r="F47" s="51"/>
      <c r="G47" s="51"/>
      <c r="H47" s="51"/>
      <c r="I47" s="51"/>
      <c r="J47" s="51"/>
      <c r="K47" s="51"/>
    </row>
    <row r="48" spans="1:11" ht="14.25">
      <c r="A48" s="41"/>
      <c r="B48" s="42"/>
      <c r="C48" s="52" t="s">
        <v>68</v>
      </c>
      <c r="D48" s="53"/>
      <c r="E48" s="54"/>
      <c r="F48" s="55"/>
      <c r="G48" s="55"/>
      <c r="H48" s="55"/>
      <c r="I48" s="55"/>
      <c r="J48" s="55"/>
      <c r="K48" s="55"/>
    </row>
    <row r="49" spans="1:11" ht="12.75">
      <c r="A49" s="41" t="s">
        <v>129</v>
      </c>
      <c r="B49" s="42">
        <v>16</v>
      </c>
      <c r="C49" s="50" t="s">
        <v>69</v>
      </c>
      <c r="D49" s="44" t="s">
        <v>56</v>
      </c>
      <c r="E49" s="43">
        <v>42</v>
      </c>
      <c r="F49" s="51"/>
      <c r="G49" s="51">
        <f>E49*F49</f>
        <v>0</v>
      </c>
      <c r="H49" s="51"/>
      <c r="I49" s="51">
        <f>E49*H49</f>
        <v>0</v>
      </c>
      <c r="J49" s="51">
        <f>F49+H49</f>
        <v>0</v>
      </c>
      <c r="K49" s="51">
        <f>E49*J49</f>
        <v>0</v>
      </c>
    </row>
    <row r="50" spans="1:11" ht="12.75">
      <c r="A50" s="41" t="s">
        <v>130</v>
      </c>
      <c r="B50" s="42">
        <v>17</v>
      </c>
      <c r="C50" s="50" t="s">
        <v>70</v>
      </c>
      <c r="D50" s="44" t="s">
        <v>56</v>
      </c>
      <c r="E50" s="43">
        <v>25</v>
      </c>
      <c r="F50" s="51"/>
      <c r="G50" s="51">
        <f>E50*F50</f>
        <v>0</v>
      </c>
      <c r="H50" s="51"/>
      <c r="I50" s="51">
        <f>E50*H50</f>
        <v>0</v>
      </c>
      <c r="J50" s="51">
        <f>F50+H50</f>
        <v>0</v>
      </c>
      <c r="K50" s="51">
        <f>E50*J50</f>
        <v>0</v>
      </c>
    </row>
    <row r="51" spans="1:11" ht="12.75">
      <c r="A51" s="41" t="s">
        <v>131</v>
      </c>
      <c r="B51" s="42">
        <v>18</v>
      </c>
      <c r="C51" s="50" t="s">
        <v>71</v>
      </c>
      <c r="D51" s="44" t="s">
        <v>56</v>
      </c>
      <c r="E51" s="43">
        <v>70</v>
      </c>
      <c r="F51" s="51"/>
      <c r="G51" s="51">
        <f>E51*F51</f>
        <v>0</v>
      </c>
      <c r="H51" s="51"/>
      <c r="I51" s="51">
        <f>E51*H51</f>
        <v>0</v>
      </c>
      <c r="J51" s="51">
        <f>F51+H51</f>
        <v>0</v>
      </c>
      <c r="K51" s="51">
        <f>E51*J51</f>
        <v>0</v>
      </c>
    </row>
    <row r="52" spans="1:11" ht="12.75">
      <c r="A52" s="41"/>
      <c r="B52" s="42"/>
      <c r="C52" s="50"/>
      <c r="D52" s="44"/>
      <c r="E52" s="43"/>
      <c r="F52" s="51"/>
      <c r="G52" s="51"/>
      <c r="H52" s="51"/>
      <c r="I52" s="51"/>
      <c r="J52" s="51"/>
      <c r="K52" s="51"/>
    </row>
    <row r="53" spans="1:11" ht="14.25">
      <c r="A53" s="41"/>
      <c r="B53" s="42"/>
      <c r="C53" s="56" t="s">
        <v>72</v>
      </c>
      <c r="D53" s="57"/>
      <c r="E53" s="58"/>
      <c r="F53" s="59"/>
      <c r="G53" s="59">
        <f>SUM(G31:G52)</f>
        <v>0</v>
      </c>
      <c r="H53" s="59"/>
      <c r="I53" s="59">
        <f>SUM(I31:I52)</f>
        <v>0</v>
      </c>
      <c r="J53" s="59"/>
      <c r="K53" s="59">
        <f>SUM(K31:K52)</f>
        <v>0</v>
      </c>
    </row>
    <row r="54" spans="1:11" ht="14.25">
      <c r="A54" s="41"/>
      <c r="B54" s="42"/>
      <c r="C54" s="56" t="s">
        <v>73</v>
      </c>
      <c r="D54" s="57"/>
      <c r="E54" s="58"/>
      <c r="F54" s="59"/>
      <c r="G54" s="59"/>
      <c r="H54" s="59"/>
      <c r="I54" s="59"/>
      <c r="J54" s="59"/>
      <c r="K54" s="59"/>
    </row>
    <row r="55" spans="1:11" ht="14.25">
      <c r="A55" s="41"/>
      <c r="B55" s="42"/>
      <c r="C55" s="52" t="s">
        <v>74</v>
      </c>
      <c r="D55" s="53"/>
      <c r="E55" s="54"/>
      <c r="F55" s="55"/>
      <c r="G55" s="55"/>
      <c r="H55" s="55"/>
      <c r="I55" s="55"/>
      <c r="J55" s="55"/>
      <c r="K55" s="55"/>
    </row>
    <row r="56" spans="1:11" ht="12.75">
      <c r="A56" s="41" t="s">
        <v>132</v>
      </c>
      <c r="B56" s="42">
        <v>19</v>
      </c>
      <c r="C56" s="50" t="s">
        <v>75</v>
      </c>
      <c r="D56" s="44" t="s">
        <v>56</v>
      </c>
      <c r="E56" s="43">
        <v>15</v>
      </c>
      <c r="F56" s="51"/>
      <c r="G56" s="51">
        <f>E56*F56</f>
        <v>0</v>
      </c>
      <c r="H56" s="51"/>
      <c r="I56" s="51">
        <f>E56*H56</f>
        <v>0</v>
      </c>
      <c r="J56" s="51">
        <f>F56+H56</f>
        <v>0</v>
      </c>
      <c r="K56" s="51">
        <f>E56*J56</f>
        <v>0</v>
      </c>
    </row>
    <row r="57" spans="1:11" ht="12.75">
      <c r="A57" s="41"/>
      <c r="B57" s="42"/>
      <c r="C57" s="50"/>
      <c r="D57" s="44"/>
      <c r="E57" s="43"/>
      <c r="F57" s="51"/>
      <c r="G57" s="51"/>
      <c r="H57" s="51"/>
      <c r="I57" s="51"/>
      <c r="J57" s="51"/>
      <c r="K57" s="51"/>
    </row>
    <row r="58" spans="1:11" ht="14.25">
      <c r="A58" s="41"/>
      <c r="B58" s="42"/>
      <c r="C58" s="52" t="s">
        <v>76</v>
      </c>
      <c r="D58" s="53"/>
      <c r="E58" s="54"/>
      <c r="F58" s="55"/>
      <c r="G58" s="55"/>
      <c r="H58" s="55"/>
      <c r="I58" s="55"/>
      <c r="J58" s="55"/>
      <c r="K58" s="55"/>
    </row>
    <row r="59" spans="1:11" ht="12.75">
      <c r="A59" s="41" t="s">
        <v>133</v>
      </c>
      <c r="B59" s="42">
        <v>20</v>
      </c>
      <c r="C59" s="50" t="s">
        <v>77</v>
      </c>
      <c r="D59" s="44" t="s">
        <v>37</v>
      </c>
      <c r="E59" s="43">
        <v>2</v>
      </c>
      <c r="F59" s="51"/>
      <c r="G59" s="51">
        <f>E59*F59</f>
        <v>0</v>
      </c>
      <c r="H59" s="51"/>
      <c r="I59" s="51">
        <f>E59*H59</f>
        <v>0</v>
      </c>
      <c r="J59" s="51">
        <f>F59+H59</f>
        <v>0</v>
      </c>
      <c r="K59" s="51">
        <f>E59*J59</f>
        <v>0</v>
      </c>
    </row>
    <row r="60" spans="1:11" ht="12.75">
      <c r="A60" s="41"/>
      <c r="B60" s="42"/>
      <c r="C60" s="50"/>
      <c r="D60" s="44"/>
      <c r="E60" s="43"/>
      <c r="F60" s="51"/>
      <c r="G60" s="51"/>
      <c r="H60" s="51"/>
      <c r="I60" s="51"/>
      <c r="J60" s="51"/>
      <c r="K60" s="51"/>
    </row>
    <row r="61" spans="1:11" ht="14.25">
      <c r="A61" s="41"/>
      <c r="B61" s="42"/>
      <c r="C61" s="52" t="s">
        <v>78</v>
      </c>
      <c r="D61" s="53"/>
      <c r="E61" s="54"/>
      <c r="F61" s="55"/>
      <c r="G61" s="55"/>
      <c r="H61" s="55"/>
      <c r="I61" s="55"/>
      <c r="J61" s="55"/>
      <c r="K61" s="55"/>
    </row>
    <row r="62" spans="1:11" ht="12.75">
      <c r="A62" s="41" t="s">
        <v>134</v>
      </c>
      <c r="B62" s="42">
        <v>21</v>
      </c>
      <c r="C62" s="50" t="s">
        <v>79</v>
      </c>
      <c r="D62" s="44" t="s">
        <v>37</v>
      </c>
      <c r="E62" s="43">
        <v>18</v>
      </c>
      <c r="F62" s="51"/>
      <c r="G62" s="51">
        <f>E62*F62</f>
        <v>0</v>
      </c>
      <c r="H62" s="51"/>
      <c r="I62" s="51">
        <f>E62*H62</f>
        <v>0</v>
      </c>
      <c r="J62" s="51">
        <f>F62+H62</f>
        <v>0</v>
      </c>
      <c r="K62" s="51">
        <f>E62*J62</f>
        <v>0</v>
      </c>
    </row>
    <row r="63" spans="1:11" ht="12.75">
      <c r="A63" s="41" t="s">
        <v>135</v>
      </c>
      <c r="B63" s="42">
        <v>22</v>
      </c>
      <c r="C63" s="50" t="s">
        <v>80</v>
      </c>
      <c r="D63" s="44" t="s">
        <v>37</v>
      </c>
      <c r="E63" s="43">
        <v>18</v>
      </c>
      <c r="F63" s="51"/>
      <c r="G63" s="51">
        <f>E63*F63</f>
        <v>0</v>
      </c>
      <c r="H63" s="51"/>
      <c r="I63" s="51">
        <f>E63*H63</f>
        <v>0</v>
      </c>
      <c r="J63" s="51">
        <f>F63+H63</f>
        <v>0</v>
      </c>
      <c r="K63" s="51">
        <f>E63*J63</f>
        <v>0</v>
      </c>
    </row>
    <row r="64" spans="1:11" ht="12.75">
      <c r="A64" s="41"/>
      <c r="B64" s="42"/>
      <c r="C64" s="50"/>
      <c r="D64" s="44"/>
      <c r="E64" s="43"/>
      <c r="F64" s="51"/>
      <c r="G64" s="51"/>
      <c r="H64" s="51"/>
      <c r="I64" s="51"/>
      <c r="J64" s="51"/>
      <c r="K64" s="51"/>
    </row>
    <row r="65" spans="1:11" ht="14.25">
      <c r="A65" s="41"/>
      <c r="B65" s="42"/>
      <c r="C65" s="52" t="s">
        <v>81</v>
      </c>
      <c r="D65" s="53"/>
      <c r="E65" s="54"/>
      <c r="F65" s="55"/>
      <c r="G65" s="55"/>
      <c r="H65" s="55"/>
      <c r="I65" s="55"/>
      <c r="J65" s="55"/>
      <c r="K65" s="55"/>
    </row>
    <row r="66" spans="1:11" ht="12.75">
      <c r="A66" s="41" t="s">
        <v>136</v>
      </c>
      <c r="B66" s="42">
        <v>23</v>
      </c>
      <c r="C66" s="50" t="s">
        <v>82</v>
      </c>
      <c r="D66" s="44" t="s">
        <v>37</v>
      </c>
      <c r="E66" s="43">
        <v>1</v>
      </c>
      <c r="F66" s="51"/>
      <c r="G66" s="51">
        <f>E66*F66</f>
        <v>0</v>
      </c>
      <c r="H66" s="51"/>
      <c r="I66" s="51">
        <f>E66*H66</f>
        <v>0</v>
      </c>
      <c r="J66" s="51">
        <f>F66+H66</f>
        <v>0</v>
      </c>
      <c r="K66" s="51">
        <f>E66*J66</f>
        <v>0</v>
      </c>
    </row>
    <row r="67" spans="1:11" ht="12.75">
      <c r="A67" s="41"/>
      <c r="B67" s="42"/>
      <c r="C67" s="50"/>
      <c r="D67" s="44"/>
      <c r="E67" s="43"/>
      <c r="F67" s="51"/>
      <c r="G67" s="51"/>
      <c r="H67" s="51"/>
      <c r="I67" s="51"/>
      <c r="J67" s="51"/>
      <c r="K67" s="51"/>
    </row>
    <row r="68" spans="1:11" ht="14.25">
      <c r="A68" s="41"/>
      <c r="B68" s="42"/>
      <c r="C68" s="56" t="s">
        <v>83</v>
      </c>
      <c r="D68" s="57"/>
      <c r="E68" s="58"/>
      <c r="F68" s="59"/>
      <c r="G68" s="59">
        <f>SUM(G55:G67)</f>
        <v>0</v>
      </c>
      <c r="H68" s="59"/>
      <c r="I68" s="59">
        <f>SUM(I55:I67)</f>
        <v>0</v>
      </c>
      <c r="J68" s="59"/>
      <c r="K68" s="59">
        <f>SUM(K55:K67)</f>
        <v>0</v>
      </c>
    </row>
    <row r="69" spans="1:11" ht="14.25">
      <c r="A69" s="41"/>
      <c r="B69" s="42"/>
      <c r="C69" s="56" t="s">
        <v>84</v>
      </c>
      <c r="D69" s="57"/>
      <c r="E69" s="58"/>
      <c r="F69" s="59"/>
      <c r="G69" s="59"/>
      <c r="H69" s="59"/>
      <c r="I69" s="59"/>
      <c r="J69" s="59"/>
      <c r="K69" s="59"/>
    </row>
    <row r="70" spans="1:11" ht="12.75">
      <c r="A70" s="41"/>
      <c r="B70" s="42"/>
      <c r="C70" s="50"/>
      <c r="D70" s="44"/>
      <c r="E70" s="43"/>
      <c r="F70" s="51"/>
      <c r="G70" s="51"/>
      <c r="H70" s="51"/>
      <c r="I70" s="51"/>
      <c r="J70" s="51"/>
      <c r="K70" s="51"/>
    </row>
    <row r="71" spans="1:11" ht="14.25">
      <c r="A71" s="41"/>
      <c r="B71" s="42"/>
      <c r="C71" s="52" t="s">
        <v>85</v>
      </c>
      <c r="D71" s="53"/>
      <c r="E71" s="54"/>
      <c r="F71" s="55"/>
      <c r="G71" s="55"/>
      <c r="H71" s="55"/>
      <c r="I71" s="55"/>
      <c r="J71" s="55"/>
      <c r="K71" s="55"/>
    </row>
    <row r="72" spans="1:11" ht="12.75">
      <c r="A72" s="41" t="s">
        <v>137</v>
      </c>
      <c r="B72" s="42">
        <v>24</v>
      </c>
      <c r="C72" s="50" t="s">
        <v>86</v>
      </c>
      <c r="D72" s="44" t="s">
        <v>56</v>
      </c>
      <c r="E72" s="43">
        <v>60</v>
      </c>
      <c r="F72" s="51"/>
      <c r="G72" s="51">
        <f>E72*F72</f>
        <v>0</v>
      </c>
      <c r="H72" s="51"/>
      <c r="I72" s="51">
        <f>E72*H72</f>
        <v>0</v>
      </c>
      <c r="J72" s="51">
        <f>F72+H72</f>
        <v>0</v>
      </c>
      <c r="K72" s="51">
        <f>E72*J72</f>
        <v>0</v>
      </c>
    </row>
    <row r="73" spans="1:11" ht="12.75">
      <c r="A73" s="41"/>
      <c r="B73" s="42"/>
      <c r="C73" s="50"/>
      <c r="D73" s="44"/>
      <c r="E73" s="43"/>
      <c r="F73" s="51"/>
      <c r="G73" s="51"/>
      <c r="H73" s="51"/>
      <c r="I73" s="51"/>
      <c r="J73" s="51"/>
      <c r="K73" s="51"/>
    </row>
    <row r="74" spans="1:11" ht="14.25">
      <c r="A74" s="41"/>
      <c r="B74" s="42"/>
      <c r="C74" s="52" t="s">
        <v>87</v>
      </c>
      <c r="D74" s="53"/>
      <c r="E74" s="54"/>
      <c r="F74" s="55"/>
      <c r="G74" s="55"/>
      <c r="H74" s="55"/>
      <c r="I74" s="55"/>
      <c r="J74" s="55"/>
      <c r="K74" s="55"/>
    </row>
    <row r="75" spans="1:11" ht="12.75">
      <c r="A75" s="41" t="s">
        <v>138</v>
      </c>
      <c r="B75" s="42">
        <v>25</v>
      </c>
      <c r="C75" s="50" t="s">
        <v>88</v>
      </c>
      <c r="D75" s="44" t="s">
        <v>37</v>
      </c>
      <c r="E75" s="43">
        <v>5</v>
      </c>
      <c r="F75" s="51"/>
      <c r="G75" s="51">
        <f>E75*F75</f>
        <v>0</v>
      </c>
      <c r="H75" s="51"/>
      <c r="I75" s="51">
        <f>E75*H75</f>
        <v>0</v>
      </c>
      <c r="J75" s="51">
        <f>F75+H75</f>
        <v>0</v>
      </c>
      <c r="K75" s="51">
        <f>E75*J75</f>
        <v>0</v>
      </c>
    </row>
    <row r="76" spans="1:11" ht="12.75">
      <c r="A76" s="41" t="s">
        <v>139</v>
      </c>
      <c r="B76" s="42">
        <v>26</v>
      </c>
      <c r="C76" s="50" t="s">
        <v>89</v>
      </c>
      <c r="D76" s="44" t="s">
        <v>37</v>
      </c>
      <c r="E76" s="43">
        <v>20</v>
      </c>
      <c r="F76" s="51"/>
      <c r="G76" s="51">
        <f>E76*F76</f>
        <v>0</v>
      </c>
      <c r="H76" s="51"/>
      <c r="I76" s="51">
        <f>E76*H76</f>
        <v>0</v>
      </c>
      <c r="J76" s="51">
        <f>F76+H76</f>
        <v>0</v>
      </c>
      <c r="K76" s="51">
        <f>E76*J76</f>
        <v>0</v>
      </c>
    </row>
    <row r="77" spans="1:11" ht="12.75">
      <c r="A77" s="41"/>
      <c r="B77" s="42"/>
      <c r="C77" s="50"/>
      <c r="D77" s="44"/>
      <c r="E77" s="43"/>
      <c r="F77" s="51"/>
      <c r="G77" s="51"/>
      <c r="H77" s="51"/>
      <c r="I77" s="51"/>
      <c r="J77" s="51"/>
      <c r="K77" s="51"/>
    </row>
    <row r="78" spans="1:11" ht="14.25">
      <c r="A78" s="41"/>
      <c r="B78" s="42"/>
      <c r="C78" s="56" t="s">
        <v>90</v>
      </c>
      <c r="D78" s="57"/>
      <c r="E78" s="58"/>
      <c r="F78" s="59"/>
      <c r="G78" s="59">
        <f>SUM(G70:G77)</f>
        <v>0</v>
      </c>
      <c r="H78" s="59"/>
      <c r="I78" s="59">
        <f>SUM(I70:I77)</f>
        <v>0</v>
      </c>
      <c r="J78" s="59"/>
      <c r="K78" s="59">
        <f>SUM(K70:K77)</f>
        <v>0</v>
      </c>
    </row>
    <row r="79" spans="1:11" ht="14.25">
      <c r="A79" s="41"/>
      <c r="B79" s="42"/>
      <c r="C79" s="56" t="s">
        <v>91</v>
      </c>
      <c r="D79" s="57"/>
      <c r="E79" s="58"/>
      <c r="F79" s="59"/>
      <c r="G79" s="59"/>
      <c r="H79" s="59"/>
      <c r="I79" s="59"/>
      <c r="J79" s="59"/>
      <c r="K79" s="59"/>
    </row>
    <row r="80" spans="1:11" ht="30" customHeight="1">
      <c r="A80" s="41"/>
      <c r="B80" s="42"/>
      <c r="C80" s="52" t="s">
        <v>112</v>
      </c>
      <c r="D80" s="53"/>
      <c r="E80" s="54"/>
      <c r="F80" s="55"/>
      <c r="G80" s="55"/>
      <c r="H80" s="55"/>
      <c r="I80" s="55"/>
      <c r="J80" s="55"/>
      <c r="K80" s="55"/>
    </row>
    <row r="81" spans="1:11" ht="24">
      <c r="A81" s="41" t="s">
        <v>140</v>
      </c>
      <c r="B81" s="42">
        <v>27</v>
      </c>
      <c r="C81" s="50" t="s">
        <v>92</v>
      </c>
      <c r="D81" s="44" t="s">
        <v>93</v>
      </c>
      <c r="E81" s="43">
        <v>12</v>
      </c>
      <c r="F81" s="51"/>
      <c r="G81" s="51">
        <f>E81*F81</f>
        <v>0</v>
      </c>
      <c r="H81" s="51"/>
      <c r="I81" s="51">
        <f>E81*H81</f>
        <v>0</v>
      </c>
      <c r="J81" s="51">
        <f>F81+H81</f>
        <v>0</v>
      </c>
      <c r="K81" s="51">
        <f>E81*J81</f>
        <v>0</v>
      </c>
    </row>
    <row r="82" spans="1:11" ht="24">
      <c r="A82" s="41" t="s">
        <v>141</v>
      </c>
      <c r="B82" s="42">
        <v>28</v>
      </c>
      <c r="C82" s="50" t="s">
        <v>94</v>
      </c>
      <c r="D82" s="44" t="s">
        <v>93</v>
      </c>
      <c r="E82" s="43">
        <v>5</v>
      </c>
      <c r="F82" s="51"/>
      <c r="G82" s="51">
        <f>E82*F82</f>
        <v>0</v>
      </c>
      <c r="H82" s="51"/>
      <c r="I82" s="51">
        <f>E82*H82</f>
        <v>0</v>
      </c>
      <c r="J82" s="51">
        <f>F82+H82</f>
        <v>0</v>
      </c>
      <c r="K82" s="51">
        <f>E82*J82</f>
        <v>0</v>
      </c>
    </row>
    <row r="83" spans="1:11" ht="12.75">
      <c r="A83" s="41"/>
      <c r="B83" s="42"/>
      <c r="C83" s="50"/>
      <c r="D83" s="44"/>
      <c r="E83" s="43"/>
      <c r="F83" s="51"/>
      <c r="G83" s="51"/>
      <c r="H83" s="51"/>
      <c r="I83" s="51"/>
      <c r="J83" s="51"/>
      <c r="K83" s="51"/>
    </row>
    <row r="84" spans="1:11" ht="14.25">
      <c r="A84" s="41"/>
      <c r="B84" s="42"/>
      <c r="C84" s="56" t="s">
        <v>95</v>
      </c>
      <c r="D84" s="57"/>
      <c r="E84" s="58"/>
      <c r="F84" s="59"/>
      <c r="G84" s="59">
        <f>SUM(G80:G83)</f>
        <v>0</v>
      </c>
      <c r="H84" s="59"/>
      <c r="I84" s="59">
        <f>SUM(I80:I83)</f>
        <v>0</v>
      </c>
      <c r="J84" s="59"/>
      <c r="K84" s="59">
        <f>SUM(K80:K83)</f>
        <v>0</v>
      </c>
    </row>
    <row r="85" spans="1:11" ht="16.5">
      <c r="A85" s="41"/>
      <c r="B85" s="42"/>
      <c r="C85" s="46" t="s">
        <v>96</v>
      </c>
      <c r="D85" s="47"/>
      <c r="E85" s="48"/>
      <c r="F85" s="49"/>
      <c r="G85" s="49">
        <f>SUM(G9:G84)-G14-G29-G53-G68-G78-G84</f>
        <v>0</v>
      </c>
      <c r="H85" s="49"/>
      <c r="I85" s="49">
        <f>SUM(I9:I84)-I14-I29-I53-I68-I78-I84</f>
        <v>0</v>
      </c>
      <c r="J85" s="49"/>
      <c r="K85" s="49">
        <f>SUM(K9:K84)-K14-K29-K53-K68-K78-K84</f>
        <v>0</v>
      </c>
    </row>
    <row r="86" spans="1:11" ht="16.5">
      <c r="A86" s="41"/>
      <c r="B86" s="42"/>
      <c r="C86" s="46" t="s">
        <v>17</v>
      </c>
      <c r="D86" s="47"/>
      <c r="E86" s="48"/>
      <c r="F86" s="49"/>
      <c r="G86" s="49"/>
      <c r="H86" s="49"/>
      <c r="I86" s="49"/>
      <c r="J86" s="49"/>
      <c r="K86" s="49"/>
    </row>
    <row r="87" spans="1:11" ht="12.75">
      <c r="A87" s="41"/>
      <c r="B87" s="42"/>
      <c r="C87" s="50"/>
      <c r="D87" s="44"/>
      <c r="E87" s="43"/>
      <c r="F87" s="51"/>
      <c r="G87" s="51"/>
      <c r="H87" s="51"/>
      <c r="I87" s="51"/>
      <c r="J87" s="51"/>
      <c r="K87" s="51"/>
    </row>
    <row r="88" spans="1:11" ht="14.25">
      <c r="A88" s="41"/>
      <c r="B88" s="42"/>
      <c r="C88" s="52" t="s">
        <v>97</v>
      </c>
      <c r="D88" s="53"/>
      <c r="E88" s="54"/>
      <c r="F88" s="55"/>
      <c r="G88" s="55"/>
      <c r="H88" s="55"/>
      <c r="I88" s="55"/>
      <c r="J88" s="55"/>
      <c r="K88" s="55"/>
    </row>
    <row r="89" spans="1:11" ht="12.75">
      <c r="A89" s="41" t="s">
        <v>142</v>
      </c>
      <c r="B89" s="42">
        <v>29</v>
      </c>
      <c r="C89" s="50" t="s">
        <v>98</v>
      </c>
      <c r="D89" s="44" t="s">
        <v>56</v>
      </c>
      <c r="E89" s="43">
        <v>70</v>
      </c>
      <c r="F89" s="51"/>
      <c r="G89" s="51">
        <f>E89*F89</f>
        <v>0</v>
      </c>
      <c r="H89" s="51"/>
      <c r="I89" s="51">
        <f>E89*H89</f>
        <v>0</v>
      </c>
      <c r="J89" s="51">
        <f>F89+H89</f>
        <v>0</v>
      </c>
      <c r="K89" s="51">
        <f>E89*J89</f>
        <v>0</v>
      </c>
    </row>
    <row r="90" spans="1:11" ht="12.75">
      <c r="A90" s="41"/>
      <c r="B90" s="42"/>
      <c r="C90" s="50"/>
      <c r="D90" s="44"/>
      <c r="E90" s="43"/>
      <c r="F90" s="51"/>
      <c r="G90" s="51"/>
      <c r="H90" s="51"/>
      <c r="I90" s="51"/>
      <c r="J90" s="51"/>
      <c r="K90" s="51"/>
    </row>
    <row r="91" spans="1:11" ht="14.25">
      <c r="A91" s="41"/>
      <c r="B91" s="42"/>
      <c r="C91" s="52" t="s">
        <v>99</v>
      </c>
      <c r="D91" s="53"/>
      <c r="E91" s="54"/>
      <c r="F91" s="55"/>
      <c r="G91" s="55"/>
      <c r="H91" s="55"/>
      <c r="I91" s="55"/>
      <c r="J91" s="55"/>
      <c r="K91" s="55"/>
    </row>
    <row r="92" spans="1:11" ht="12.75">
      <c r="A92" s="41" t="s">
        <v>143</v>
      </c>
      <c r="B92" s="42">
        <v>30</v>
      </c>
      <c r="C92" s="50" t="s">
        <v>100</v>
      </c>
      <c r="D92" s="44" t="s">
        <v>56</v>
      </c>
      <c r="E92" s="43">
        <v>70</v>
      </c>
      <c r="F92" s="51"/>
      <c r="G92" s="51">
        <f>E92*F92</f>
        <v>0</v>
      </c>
      <c r="H92" s="51"/>
      <c r="I92" s="51">
        <f>E92*H92</f>
        <v>0</v>
      </c>
      <c r="J92" s="51">
        <f>F92+H92</f>
        <v>0</v>
      </c>
      <c r="K92" s="51">
        <f>E92*J92</f>
        <v>0</v>
      </c>
    </row>
    <row r="93" spans="1:11" ht="12.75">
      <c r="A93" s="41"/>
      <c r="B93" s="42"/>
      <c r="C93" s="50"/>
      <c r="D93" s="44"/>
      <c r="E93" s="43"/>
      <c r="F93" s="51"/>
      <c r="G93" s="51"/>
      <c r="H93" s="51"/>
      <c r="I93" s="51"/>
      <c r="J93" s="51"/>
      <c r="K93" s="51"/>
    </row>
    <row r="94" spans="1:11" ht="14.25">
      <c r="A94" s="41"/>
      <c r="B94" s="42"/>
      <c r="C94" s="52" t="s">
        <v>68</v>
      </c>
      <c r="D94" s="53"/>
      <c r="E94" s="54"/>
      <c r="F94" s="55"/>
      <c r="G94" s="55"/>
      <c r="H94" s="55"/>
      <c r="I94" s="55"/>
      <c r="J94" s="55"/>
      <c r="K94" s="55"/>
    </row>
    <row r="95" spans="1:11" ht="12.75">
      <c r="A95" s="41" t="s">
        <v>144</v>
      </c>
      <c r="B95" s="42">
        <v>31</v>
      </c>
      <c r="C95" s="50" t="s">
        <v>101</v>
      </c>
      <c r="D95" s="44" t="s">
        <v>56</v>
      </c>
      <c r="E95" s="43">
        <v>70</v>
      </c>
      <c r="F95" s="51"/>
      <c r="G95" s="51">
        <f>E95*F95</f>
        <v>0</v>
      </c>
      <c r="H95" s="51"/>
      <c r="I95" s="51">
        <f>E95*H95</f>
        <v>0</v>
      </c>
      <c r="J95" s="51">
        <f>F95+H95</f>
        <v>0</v>
      </c>
      <c r="K95" s="51">
        <f>E95*J95</f>
        <v>0</v>
      </c>
    </row>
    <row r="96" spans="1:11" ht="12.75">
      <c r="A96" s="41"/>
      <c r="B96" s="42"/>
      <c r="C96" s="50"/>
      <c r="D96" s="44"/>
      <c r="E96" s="43"/>
      <c r="F96" s="51"/>
      <c r="G96" s="51"/>
      <c r="H96" s="51"/>
      <c r="I96" s="51"/>
      <c r="J96" s="51"/>
      <c r="K96" s="51"/>
    </row>
    <row r="97" spans="1:11" ht="14.25">
      <c r="A97" s="41"/>
      <c r="B97" s="42"/>
      <c r="C97" s="52" t="s">
        <v>102</v>
      </c>
      <c r="D97" s="53"/>
      <c r="E97" s="54"/>
      <c r="F97" s="55"/>
      <c r="G97" s="55"/>
      <c r="H97" s="55"/>
      <c r="I97" s="55"/>
      <c r="J97" s="55"/>
      <c r="K97" s="55"/>
    </row>
    <row r="98" spans="1:11" ht="12.75">
      <c r="A98" s="41" t="s">
        <v>145</v>
      </c>
      <c r="B98" s="42">
        <v>32</v>
      </c>
      <c r="C98" s="50" t="s">
        <v>98</v>
      </c>
      <c r="D98" s="44" t="s">
        <v>56</v>
      </c>
      <c r="E98" s="43">
        <v>70</v>
      </c>
      <c r="F98" s="51"/>
      <c r="G98" s="51">
        <f>E98*F98</f>
        <v>0</v>
      </c>
      <c r="H98" s="51"/>
      <c r="I98" s="51">
        <f>E98*H98</f>
        <v>0</v>
      </c>
      <c r="J98" s="51">
        <f>F98+H98</f>
        <v>0</v>
      </c>
      <c r="K98" s="51">
        <f>E98*J98</f>
        <v>0</v>
      </c>
    </row>
    <row r="99" spans="1:11" ht="12.75">
      <c r="A99" s="41"/>
      <c r="B99" s="42"/>
      <c r="C99" s="50"/>
      <c r="D99" s="44"/>
      <c r="E99" s="43"/>
      <c r="F99" s="51"/>
      <c r="G99" s="51"/>
      <c r="H99" s="51"/>
      <c r="I99" s="51"/>
      <c r="J99" s="51"/>
      <c r="K99" s="51"/>
    </row>
    <row r="100" spans="1:11" ht="16.5">
      <c r="A100" s="41"/>
      <c r="B100" s="42"/>
      <c r="C100" s="46" t="s">
        <v>103</v>
      </c>
      <c r="D100" s="47"/>
      <c r="E100" s="48"/>
      <c r="F100" s="49"/>
      <c r="G100" s="49">
        <f>SUM(G87:G99)</f>
        <v>0</v>
      </c>
      <c r="H100" s="49"/>
      <c r="I100" s="49">
        <f>SUM(I87:I99)</f>
        <v>0</v>
      </c>
      <c r="J100" s="49"/>
      <c r="K100" s="49">
        <f>SUM(K87:K99)</f>
        <v>0</v>
      </c>
    </row>
    <row r="101" spans="3:11" ht="12.75">
      <c r="C101" s="37"/>
      <c r="D101" s="39"/>
      <c r="E101" s="38"/>
      <c r="F101" s="40"/>
      <c r="G101" s="40"/>
      <c r="H101" s="40"/>
      <c r="I101" s="40"/>
      <c r="J101" s="40"/>
      <c r="K101" s="40"/>
    </row>
  </sheetData>
  <printOptions/>
  <pageMargins left="0.39370078740157477" right="0.39370078740157477" top="0.7874015748031495" bottom="0.7874015748031495" header="0.4921259845" footer="0.4921259845"/>
  <pageSetup fitToHeight="100" fitToWidth="1" horizontalDpi="600" verticalDpi="600" orientation="portrait" paperSize="9" scale="65" r:id="rId1"/>
  <headerFooter alignWithMargins="0">
    <oddHeader>&amp;R&amp;F</oddHead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627_ZOO specifikace silnoproud verox_</dc:title>
  <dc:subject/>
  <dc:creator/>
  <cp:keywords/>
  <dc:description/>
  <cp:lastModifiedBy>Jarda</cp:lastModifiedBy>
  <cp:lastPrinted>2016-08-23T20:15:32Z</cp:lastPrinted>
  <dcterms:created xsi:type="dcterms:W3CDTF">2016-08-23T20:12:54Z</dcterms:created>
  <dcterms:modified xsi:type="dcterms:W3CDTF">2016-08-23T20:15:43Z</dcterms:modified>
  <cp:category/>
  <cp:version/>
  <cp:contentType/>
  <cp:contentStatus/>
</cp:coreProperties>
</file>